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worldplatinum.sharepoint.com/sites/Internalresearch/Shared Documents/3. Platinum Quarterly/PQ 2023Q3/For Website Update/"/>
    </mc:Choice>
  </mc:AlternateContent>
  <xr:revisionPtr revIDLastSave="98" documentId="13_ncr:1_{5A8B1B8E-AB69-48A6-80AC-2363C338E50D}" xr6:coauthVersionLast="47" xr6:coauthVersionMax="47" xr10:uidLastSave="{E83F6EFE-4A2D-44A2-9BE1-C9B704B3CF10}"/>
  <bookViews>
    <workbookView xWindow="-120" yWindow="-120" windowWidth="29040" windowHeight="15840" tabRatio="750" firstSheet="56" activeTab="56"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Table 1(Q3'23)" sheetId="113" r:id="rId57"/>
    <sheet name="Table 2 (Q3'23)" sheetId="115" r:id="rId58"/>
    <sheet name="Table 3 (Q3'23)" sheetId="116" r:id="rId59"/>
    <sheet name="Copyright and Disclaimer" sheetId="117" r:id="rId60"/>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 i="96" l="1"/>
  <c r="N6" i="96" s="1"/>
  <c r="BB6" i="96" s="1"/>
  <c r="L12" i="96"/>
  <c r="L18" i="96"/>
  <c r="H45" i="93"/>
  <c r="H44" i="93"/>
  <c r="G44" i="93"/>
  <c r="F44" i="93"/>
  <c r="E44" i="93"/>
  <c r="D44" i="93"/>
  <c r="C44" i="93"/>
  <c r="AU38" i="93"/>
  <c r="AT38" i="93"/>
  <c r="AS38" i="93"/>
  <c r="AR38" i="93"/>
  <c r="BT38" i="93" s="1"/>
  <c r="AQ38" i="93"/>
  <c r="AP38" i="93"/>
  <c r="AO38" i="93"/>
  <c r="AN38" i="93"/>
  <c r="AM38" i="93"/>
  <c r="AL38" i="93"/>
  <c r="AK38" i="93"/>
  <c r="AJ38" i="93"/>
  <c r="BJ38" i="93" s="1"/>
  <c r="AI38" i="93"/>
  <c r="AH38" i="93"/>
  <c r="AG38" i="93"/>
  <c r="AF38" i="93"/>
  <c r="AE38" i="93"/>
  <c r="AD38" i="93"/>
  <c r="AC38" i="93"/>
  <c r="BF38" i="93" s="1"/>
  <c r="AB38" i="93"/>
  <c r="AA38" i="93"/>
  <c r="Z38" i="93"/>
  <c r="Y38" i="93"/>
  <c r="X38" i="93"/>
  <c r="W38" i="93"/>
  <c r="V38" i="93"/>
  <c r="BC38" i="93" s="1"/>
  <c r="U38" i="93"/>
  <c r="T38" i="93"/>
  <c r="S38" i="93"/>
  <c r="R38" i="93"/>
  <c r="Q38" i="93"/>
  <c r="P38" i="93"/>
  <c r="L38" i="93"/>
  <c r="K38" i="93"/>
  <c r="K35" i="93" s="1"/>
  <c r="J38" i="93"/>
  <c r="I38" i="93"/>
  <c r="H38" i="93"/>
  <c r="G38" i="93"/>
  <c r="F38" i="93"/>
  <c r="E38" i="93"/>
  <c r="D38" i="93"/>
  <c r="C38" i="93"/>
  <c r="AU37" i="93"/>
  <c r="AT37" i="93"/>
  <c r="AS37" i="93"/>
  <c r="AR37" i="93"/>
  <c r="AQ37" i="93"/>
  <c r="AP37" i="93"/>
  <c r="AO37" i="93"/>
  <c r="AN37" i="93"/>
  <c r="BL37" i="93" s="1"/>
  <c r="AM37" i="93"/>
  <c r="AL37" i="93"/>
  <c r="AK37" i="93"/>
  <c r="AJ37" i="93"/>
  <c r="AI37" i="93"/>
  <c r="AH37" i="93"/>
  <c r="AG37" i="93"/>
  <c r="AF37" i="93"/>
  <c r="AF35" i="93" s="1"/>
  <c r="BH35" i="93" s="1"/>
  <c r="AE37" i="93"/>
  <c r="AD37" i="93"/>
  <c r="BG37" i="93" s="1"/>
  <c r="AC37" i="93"/>
  <c r="AB37" i="93"/>
  <c r="AA37" i="93"/>
  <c r="Z37" i="93"/>
  <c r="Y37" i="93"/>
  <c r="X37" i="93"/>
  <c r="BD37" i="93" s="1"/>
  <c r="W37" i="93"/>
  <c r="V37" i="93"/>
  <c r="U37" i="93"/>
  <c r="T37" i="93"/>
  <c r="S37" i="93"/>
  <c r="R37" i="93"/>
  <c r="Q37" i="93"/>
  <c r="P37" i="93"/>
  <c r="AZ37" i="93" s="1"/>
  <c r="AY37" i="93" s="1"/>
  <c r="L37" i="93"/>
  <c r="K37" i="93"/>
  <c r="J37" i="93"/>
  <c r="I37" i="93"/>
  <c r="H37" i="93"/>
  <c r="G37" i="93"/>
  <c r="F37" i="93"/>
  <c r="E37" i="93"/>
  <c r="E35" i="93" s="1"/>
  <c r="D37" i="93"/>
  <c r="C37" i="93"/>
  <c r="AU36" i="93"/>
  <c r="AV36" i="93" s="1"/>
  <c r="AT36" i="93"/>
  <c r="AS36" i="93"/>
  <c r="AR36" i="93"/>
  <c r="AQ36" i="93"/>
  <c r="AP36" i="93"/>
  <c r="AP35" i="93" s="1"/>
  <c r="AO36" i="93"/>
  <c r="AN36" i="93"/>
  <c r="AM36" i="93"/>
  <c r="AM35" i="93" s="1"/>
  <c r="AL36" i="93"/>
  <c r="AL35" i="93" s="1"/>
  <c r="AK36" i="93"/>
  <c r="AK35" i="93" s="1"/>
  <c r="AJ36" i="93"/>
  <c r="AI36" i="93"/>
  <c r="BI36" i="93" s="1"/>
  <c r="AH36" i="93"/>
  <c r="AG36" i="93"/>
  <c r="AF36" i="93"/>
  <c r="AE36" i="93"/>
  <c r="AE35" i="93" s="1"/>
  <c r="AD36" i="93"/>
  <c r="AC36" i="93"/>
  <c r="AB36" i="93"/>
  <c r="AA36" i="93"/>
  <c r="AA35" i="93" s="1"/>
  <c r="Z36" i="93"/>
  <c r="Y36" i="93"/>
  <c r="X36" i="93"/>
  <c r="W36" i="93"/>
  <c r="V36" i="93"/>
  <c r="U36" i="93"/>
  <c r="T36" i="93"/>
  <c r="T35" i="93" s="1"/>
  <c r="S36" i="93"/>
  <c r="R36" i="93"/>
  <c r="Q36" i="93"/>
  <c r="P36" i="93"/>
  <c r="L36" i="93"/>
  <c r="K36" i="93"/>
  <c r="J36" i="93"/>
  <c r="I36" i="93"/>
  <c r="I35" i="93" s="1"/>
  <c r="H36" i="93"/>
  <c r="G36" i="93"/>
  <c r="F36" i="93"/>
  <c r="E36" i="93"/>
  <c r="D36" i="93"/>
  <c r="C36" i="93"/>
  <c r="AU33" i="93"/>
  <c r="AT33" i="93"/>
  <c r="AW33" i="93" s="1"/>
  <c r="AS33" i="93"/>
  <c r="AR33" i="93"/>
  <c r="AQ33" i="93"/>
  <c r="AP33" i="93"/>
  <c r="AO33" i="93"/>
  <c r="BL33" i="93"/>
  <c r="AN33" i="93"/>
  <c r="AM33" i="93"/>
  <c r="BK33" i="93" s="1"/>
  <c r="AL33" i="93"/>
  <c r="AK33" i="93"/>
  <c r="AJ33" i="93"/>
  <c r="AI33" i="93"/>
  <c r="AH33" i="93"/>
  <c r="AG33" i="93"/>
  <c r="AF33" i="93"/>
  <c r="AE33" i="93"/>
  <c r="BG33" i="93" s="1"/>
  <c r="AD33" i="93"/>
  <c r="AC33" i="93"/>
  <c r="AB33" i="93"/>
  <c r="AA33" i="93"/>
  <c r="Z33" i="93"/>
  <c r="BE33" i="93"/>
  <c r="Y33" i="93"/>
  <c r="BD33" i="93"/>
  <c r="X33" i="93"/>
  <c r="W33" i="93"/>
  <c r="V33" i="93"/>
  <c r="U33" i="93"/>
  <c r="T33" i="93"/>
  <c r="S33" i="93"/>
  <c r="BA33" i="93" s="1"/>
  <c r="R33" i="93"/>
  <c r="Q33" i="93"/>
  <c r="P33" i="93"/>
  <c r="L33" i="93"/>
  <c r="K33" i="93"/>
  <c r="J33" i="93"/>
  <c r="I33" i="93"/>
  <c r="H33" i="93"/>
  <c r="G33" i="93"/>
  <c r="F33" i="93"/>
  <c r="E33" i="93"/>
  <c r="D33" i="93"/>
  <c r="C33" i="93"/>
  <c r="AU32" i="93"/>
  <c r="AV32" i="93" s="1"/>
  <c r="AT32" i="93"/>
  <c r="AS32" i="93"/>
  <c r="AR32" i="93"/>
  <c r="BN32" i="93"/>
  <c r="BQ32" i="93" s="1"/>
  <c r="AQ32" i="93"/>
  <c r="AP32" i="93"/>
  <c r="AO32" i="93"/>
  <c r="AN32" i="93"/>
  <c r="AM32" i="93"/>
  <c r="AL32" i="93"/>
  <c r="AK32" i="93"/>
  <c r="AK27" i="93" s="1"/>
  <c r="AJ32" i="93"/>
  <c r="AI32" i="93"/>
  <c r="AH32" i="93"/>
  <c r="AG32" i="93"/>
  <c r="AF32" i="93"/>
  <c r="AE32" i="93"/>
  <c r="AD32" i="93"/>
  <c r="AC32" i="93"/>
  <c r="AB32" i="93"/>
  <c r="AA32" i="93"/>
  <c r="BE32" i="93"/>
  <c r="Z32" i="93"/>
  <c r="Y32" i="93"/>
  <c r="X32" i="93"/>
  <c r="W32" i="93"/>
  <c r="V32" i="93"/>
  <c r="BC32" i="93" s="1"/>
  <c r="U32" i="93"/>
  <c r="T32" i="93"/>
  <c r="S32" i="93"/>
  <c r="R32" i="93"/>
  <c r="Q32" i="93"/>
  <c r="P32" i="93"/>
  <c r="L32" i="93"/>
  <c r="K32" i="93"/>
  <c r="N32" i="93" s="1"/>
  <c r="J32" i="93"/>
  <c r="I32" i="93"/>
  <c r="H32" i="93"/>
  <c r="G32" i="93"/>
  <c r="F32" i="93"/>
  <c r="E32" i="93"/>
  <c r="D32" i="93"/>
  <c r="C32" i="93"/>
  <c r="AU31" i="93"/>
  <c r="AW31" i="93" s="1"/>
  <c r="AT31" i="93"/>
  <c r="AS31" i="93"/>
  <c r="BO31" i="93" s="1"/>
  <c r="BR31" i="93" s="1"/>
  <c r="AR31" i="93"/>
  <c r="AQ31" i="93"/>
  <c r="AP31" i="93"/>
  <c r="AO31" i="93"/>
  <c r="BL31" i="93" s="1"/>
  <c r="AN31" i="93"/>
  <c r="AM31" i="93"/>
  <c r="AL31" i="93"/>
  <c r="AK31" i="93"/>
  <c r="AJ31" i="93"/>
  <c r="BJ31" i="93" s="1"/>
  <c r="AI31" i="93"/>
  <c r="AH31" i="93"/>
  <c r="AH27" i="93" s="1"/>
  <c r="BI27" i="93" s="1"/>
  <c r="AG31" i="93"/>
  <c r="AF31" i="93"/>
  <c r="AE31" i="93"/>
  <c r="AD31" i="93"/>
  <c r="AC31" i="93"/>
  <c r="AB31" i="93"/>
  <c r="AA31" i="93"/>
  <c r="Z31" i="93"/>
  <c r="Z27" i="93" s="1"/>
  <c r="BE27" i="93" s="1"/>
  <c r="Y31" i="93"/>
  <c r="X31" i="93"/>
  <c r="W31" i="93"/>
  <c r="V31" i="93"/>
  <c r="U31" i="93"/>
  <c r="T31" i="93"/>
  <c r="S31" i="93"/>
  <c r="R31" i="93"/>
  <c r="BA31" i="93" s="1"/>
  <c r="Q31" i="93"/>
  <c r="P31" i="93"/>
  <c r="L31" i="93"/>
  <c r="K31" i="93"/>
  <c r="J31" i="93"/>
  <c r="I31" i="93"/>
  <c r="H31" i="93"/>
  <c r="G31" i="93"/>
  <c r="F31" i="93"/>
  <c r="E31" i="93"/>
  <c r="D31" i="93"/>
  <c r="C31" i="93"/>
  <c r="AU30" i="93"/>
  <c r="AT30" i="93"/>
  <c r="AS30" i="93"/>
  <c r="AR30" i="93"/>
  <c r="BT30" i="93" s="1"/>
  <c r="AQ30" i="93"/>
  <c r="AP30" i="93"/>
  <c r="AO30" i="93"/>
  <c r="AN30" i="93"/>
  <c r="AM30" i="93"/>
  <c r="AL30" i="93"/>
  <c r="AK30" i="93"/>
  <c r="AJ30" i="93"/>
  <c r="AJ27" i="93" s="1"/>
  <c r="AI30" i="93"/>
  <c r="AH30" i="93"/>
  <c r="AG30" i="93"/>
  <c r="AF30" i="93"/>
  <c r="AE30" i="93"/>
  <c r="AD30" i="93"/>
  <c r="AC30" i="93"/>
  <c r="AB30" i="93"/>
  <c r="BF30" i="93" s="1"/>
  <c r="AA30" i="93"/>
  <c r="Z30" i="93"/>
  <c r="Y30" i="93"/>
  <c r="X30" i="93"/>
  <c r="W30" i="93"/>
  <c r="V30" i="93"/>
  <c r="U30" i="93"/>
  <c r="T30" i="93"/>
  <c r="BB30" i="93" s="1"/>
  <c r="S30" i="93"/>
  <c r="R30" i="93"/>
  <c r="Q30" i="93"/>
  <c r="AZ30" i="93" s="1"/>
  <c r="P30" i="93"/>
  <c r="L30" i="93"/>
  <c r="N30" i="93" s="1"/>
  <c r="K30" i="93"/>
  <c r="J30" i="93"/>
  <c r="I30" i="93"/>
  <c r="I27" i="93" s="1"/>
  <c r="H30" i="93"/>
  <c r="G30" i="93"/>
  <c r="F30" i="93"/>
  <c r="E30" i="93"/>
  <c r="D30" i="93"/>
  <c r="C30" i="93"/>
  <c r="AU29" i="93"/>
  <c r="AT29" i="93"/>
  <c r="AW29" i="93" s="1"/>
  <c r="AS29" i="93"/>
  <c r="AR29" i="93"/>
  <c r="AQ29" i="93"/>
  <c r="AP29" i="93"/>
  <c r="AO29" i="93"/>
  <c r="AN29" i="93"/>
  <c r="AM29" i="93"/>
  <c r="AL29" i="93"/>
  <c r="BK29" i="93" s="1"/>
  <c r="AK29" i="93"/>
  <c r="AJ29" i="93"/>
  <c r="AI29" i="93"/>
  <c r="AH29" i="93"/>
  <c r="AG29" i="93"/>
  <c r="AF29" i="93"/>
  <c r="AE29" i="93"/>
  <c r="AD29" i="93"/>
  <c r="AD27" i="93" s="1"/>
  <c r="AC29" i="93"/>
  <c r="AB29" i="93"/>
  <c r="AA29" i="93"/>
  <c r="Z29" i="93"/>
  <c r="Y29" i="93"/>
  <c r="BD29" i="93" s="1"/>
  <c r="X29" i="93"/>
  <c r="W29" i="93"/>
  <c r="V29" i="93"/>
  <c r="U29" i="93"/>
  <c r="T29" i="93"/>
  <c r="S29" i="93"/>
  <c r="R29" i="93"/>
  <c r="Q29" i="93"/>
  <c r="P29" i="93"/>
  <c r="L29" i="93"/>
  <c r="N29" i="93" s="1"/>
  <c r="K29" i="93"/>
  <c r="J29" i="93"/>
  <c r="I29" i="93"/>
  <c r="H29" i="93"/>
  <c r="G29" i="93"/>
  <c r="F29" i="93"/>
  <c r="E29" i="93"/>
  <c r="D29" i="93"/>
  <c r="C29" i="93"/>
  <c r="AU28" i="93"/>
  <c r="AT28" i="93"/>
  <c r="AS28" i="93"/>
  <c r="AR28" i="93"/>
  <c r="AQ28" i="93"/>
  <c r="AP28" i="93"/>
  <c r="BM28" i="93" s="1"/>
  <c r="AO28" i="93"/>
  <c r="AN28" i="93"/>
  <c r="AM28" i="93"/>
  <c r="AL28" i="93"/>
  <c r="AK28" i="93"/>
  <c r="AJ28" i="93"/>
  <c r="AI28" i="93"/>
  <c r="BI28" i="93"/>
  <c r="AH28" i="93"/>
  <c r="AG28" i="93"/>
  <c r="AF28" i="93"/>
  <c r="AE28" i="93"/>
  <c r="AD28" i="93"/>
  <c r="AC28" i="93"/>
  <c r="AB28" i="93"/>
  <c r="AA28" i="93"/>
  <c r="AA27" i="93" s="1"/>
  <c r="Z28" i="93"/>
  <c r="Y28" i="93"/>
  <c r="X28" i="93"/>
  <c r="W28" i="93"/>
  <c r="V28" i="93"/>
  <c r="U28" i="93"/>
  <c r="U27" i="93" s="1"/>
  <c r="T28" i="93"/>
  <c r="S28" i="93"/>
  <c r="S27" i="93" s="1"/>
  <c r="R28" i="93"/>
  <c r="Q28" i="93"/>
  <c r="P28" i="93"/>
  <c r="L28" i="93"/>
  <c r="K28" i="93"/>
  <c r="J28" i="93"/>
  <c r="J27" i="93" s="1"/>
  <c r="I28" i="93"/>
  <c r="H28" i="93"/>
  <c r="G28" i="93"/>
  <c r="F28" i="93"/>
  <c r="F27" i="93" s="1"/>
  <c r="F40" i="93" s="1"/>
  <c r="E28" i="93"/>
  <c r="D28" i="93"/>
  <c r="C28" i="93"/>
  <c r="AU25" i="93"/>
  <c r="AW25" i="93" s="1"/>
  <c r="AT25" i="93"/>
  <c r="AS25" i="93"/>
  <c r="BT25" i="93" s="1"/>
  <c r="AR25" i="93"/>
  <c r="AQ25" i="93"/>
  <c r="AP25" i="93"/>
  <c r="AO25" i="93"/>
  <c r="AN25" i="93"/>
  <c r="AM25" i="93"/>
  <c r="BK25" i="93" s="1"/>
  <c r="AL25" i="93"/>
  <c r="AK25" i="93"/>
  <c r="AJ25" i="93"/>
  <c r="AI25" i="93"/>
  <c r="AH25" i="93"/>
  <c r="AG25" i="93"/>
  <c r="AF25" i="93"/>
  <c r="AE25" i="93"/>
  <c r="AD25" i="93"/>
  <c r="AC25" i="93"/>
  <c r="BF25" i="93" s="1"/>
  <c r="AB25" i="93"/>
  <c r="AA25" i="93"/>
  <c r="Z25" i="93"/>
  <c r="Y25" i="93"/>
  <c r="X25" i="93"/>
  <c r="W25" i="93"/>
  <c r="V25" i="93"/>
  <c r="BC25" i="93" s="1"/>
  <c r="U25" i="93"/>
  <c r="T25" i="93"/>
  <c r="BB25" i="93" s="1"/>
  <c r="S25" i="93"/>
  <c r="R25" i="93"/>
  <c r="Q25" i="93"/>
  <c r="P25" i="93"/>
  <c r="L25" i="93"/>
  <c r="N25" i="93" s="1"/>
  <c r="K25" i="93"/>
  <c r="J25" i="93"/>
  <c r="I25" i="93"/>
  <c r="H25" i="93"/>
  <c r="G25" i="93"/>
  <c r="F25" i="93"/>
  <c r="E25" i="93"/>
  <c r="D25" i="93"/>
  <c r="AY25" i="93" s="1"/>
  <c r="C25" i="93"/>
  <c r="AG23" i="93"/>
  <c r="AF23" i="93"/>
  <c r="BH23" i="93" s="1"/>
  <c r="AE23" i="93"/>
  <c r="AD23" i="93"/>
  <c r="AC23" i="93"/>
  <c r="AB23" i="93"/>
  <c r="AA23" i="93"/>
  <c r="BE23" i="93" s="1"/>
  <c r="Z23" i="93"/>
  <c r="Y23" i="93"/>
  <c r="X23" i="93"/>
  <c r="BD23" i="93" s="1"/>
  <c r="W23" i="93"/>
  <c r="V23" i="93"/>
  <c r="U23" i="93"/>
  <c r="T23" i="93"/>
  <c r="S23" i="93"/>
  <c r="S21" i="93" s="1"/>
  <c r="R23" i="93"/>
  <c r="Q23" i="93"/>
  <c r="P23" i="93"/>
  <c r="H23" i="93"/>
  <c r="G23" i="93"/>
  <c r="F23" i="93"/>
  <c r="E23" i="93"/>
  <c r="D23" i="93"/>
  <c r="D21" i="93" s="1"/>
  <c r="D40" i="93" s="1"/>
  <c r="C23" i="93"/>
  <c r="AU22" i="93"/>
  <c r="AT22" i="93"/>
  <c r="AS22" i="93"/>
  <c r="AR22" i="93"/>
  <c r="AQ22" i="93"/>
  <c r="AP22" i="93"/>
  <c r="AO22" i="93"/>
  <c r="BL22" i="93" s="1"/>
  <c r="AN22" i="93"/>
  <c r="AN21" i="93" s="1"/>
  <c r="AM22" i="93"/>
  <c r="AM21" i="93" s="1"/>
  <c r="AL22" i="93"/>
  <c r="AK22" i="93"/>
  <c r="AJ22" i="93"/>
  <c r="AI22" i="93"/>
  <c r="AH22" i="93"/>
  <c r="AG22" i="93"/>
  <c r="AG21" i="93" s="1"/>
  <c r="AF22" i="93"/>
  <c r="AE22" i="93"/>
  <c r="AE21" i="93"/>
  <c r="AD22" i="93"/>
  <c r="AC22" i="93"/>
  <c r="AB22" i="93"/>
  <c r="AA22" i="93"/>
  <c r="Z22" i="93"/>
  <c r="BE22" i="93" s="1"/>
  <c r="Y22" i="93"/>
  <c r="X22" i="93"/>
  <c r="X21" i="93"/>
  <c r="W22" i="93"/>
  <c r="W21" i="93"/>
  <c r="V22" i="93"/>
  <c r="U22" i="93"/>
  <c r="T22" i="93"/>
  <c r="T21" i="93" s="1"/>
  <c r="S22" i="93"/>
  <c r="R22" i="93"/>
  <c r="R21" i="93" s="1"/>
  <c r="Q22" i="93"/>
  <c r="Q21" i="93" s="1"/>
  <c r="P22" i="93"/>
  <c r="P21" i="93" s="1"/>
  <c r="L22" i="93"/>
  <c r="N22" i="93"/>
  <c r="K22" i="93"/>
  <c r="J22" i="93"/>
  <c r="J21" i="93" s="1"/>
  <c r="M21" i="93" s="1"/>
  <c r="I22" i="93"/>
  <c r="H22" i="93"/>
  <c r="G22" i="93"/>
  <c r="F22" i="93"/>
  <c r="E22" i="93"/>
  <c r="E21" i="93"/>
  <c r="D22" i="93"/>
  <c r="C22" i="93"/>
  <c r="C21" i="93" s="1"/>
  <c r="AU16" i="93"/>
  <c r="AT16" i="93"/>
  <c r="AS16" i="93"/>
  <c r="AR16" i="93"/>
  <c r="AQ16" i="93"/>
  <c r="AP16" i="93"/>
  <c r="BM16" i="93" s="1"/>
  <c r="AO16" i="93"/>
  <c r="BL16" i="93" s="1"/>
  <c r="AN16" i="93"/>
  <c r="AM16" i="93"/>
  <c r="AL16" i="93"/>
  <c r="AK16" i="93"/>
  <c r="AJ16" i="93"/>
  <c r="AI16" i="93"/>
  <c r="AH16" i="93"/>
  <c r="BI16" i="93" s="1"/>
  <c r="AG16" i="93"/>
  <c r="AF16" i="93"/>
  <c r="BH16" i="93" s="1"/>
  <c r="AE16" i="93"/>
  <c r="AD16" i="93"/>
  <c r="AC16" i="93"/>
  <c r="AB16" i="93"/>
  <c r="AA16" i="93"/>
  <c r="BE16" i="93" s="1"/>
  <c r="Z16" i="93"/>
  <c r="Y16" i="93"/>
  <c r="X16" i="93"/>
  <c r="W16" i="93"/>
  <c r="V16" i="93"/>
  <c r="U16" i="93"/>
  <c r="T16" i="93"/>
  <c r="S16" i="93"/>
  <c r="BA16" i="93" s="1"/>
  <c r="R16" i="93"/>
  <c r="Q16" i="93"/>
  <c r="P16" i="93"/>
  <c r="AZ16" i="93" s="1"/>
  <c r="L16" i="93"/>
  <c r="K16" i="93"/>
  <c r="J16" i="93"/>
  <c r="I16" i="93"/>
  <c r="H16" i="93"/>
  <c r="G16" i="93"/>
  <c r="F16" i="93"/>
  <c r="E16" i="93"/>
  <c r="D16" i="93"/>
  <c r="C16" i="93"/>
  <c r="AU15" i="93"/>
  <c r="AV15" i="93" s="1"/>
  <c r="AT15" i="93"/>
  <c r="AS15" i="93"/>
  <c r="BO15" i="93" s="1"/>
  <c r="BR15" i="93" s="1"/>
  <c r="AR15" i="93"/>
  <c r="AQ15" i="93"/>
  <c r="AP15" i="93"/>
  <c r="AO15" i="93"/>
  <c r="AN15" i="93"/>
  <c r="AM15" i="93"/>
  <c r="AL15" i="93"/>
  <c r="AK15" i="93"/>
  <c r="AJ15" i="93"/>
  <c r="BJ15" i="93"/>
  <c r="AI15" i="93"/>
  <c r="AH15" i="93"/>
  <c r="BI15" i="93" s="1"/>
  <c r="AG15" i="93"/>
  <c r="AF15" i="93"/>
  <c r="AE15" i="93"/>
  <c r="AE13" i="93" s="1"/>
  <c r="AD15" i="93"/>
  <c r="AC15" i="93"/>
  <c r="AB15" i="93"/>
  <c r="BF15" i="93" s="1"/>
  <c r="AA15" i="93"/>
  <c r="Z15" i="93"/>
  <c r="Y15" i="93"/>
  <c r="X15" i="93"/>
  <c r="W15" i="93"/>
  <c r="BC15" i="93" s="1"/>
  <c r="V15" i="93"/>
  <c r="U15" i="93"/>
  <c r="T15" i="93"/>
  <c r="S15" i="93"/>
  <c r="R15" i="93"/>
  <c r="BA15" i="93" s="1"/>
  <c r="Q15" i="93"/>
  <c r="P15" i="93"/>
  <c r="P13" i="93" s="1"/>
  <c r="L15" i="93"/>
  <c r="K15" i="93"/>
  <c r="J15" i="93"/>
  <c r="I15" i="93"/>
  <c r="H15" i="93"/>
  <c r="G15" i="93"/>
  <c r="F15" i="93"/>
  <c r="E15" i="93"/>
  <c r="E13" i="93" s="1"/>
  <c r="D15" i="93"/>
  <c r="C15" i="93"/>
  <c r="AU14" i="93"/>
  <c r="AT14" i="93"/>
  <c r="AW14" i="93"/>
  <c r="AS14" i="93"/>
  <c r="AS13" i="93" s="1"/>
  <c r="AR14" i="93"/>
  <c r="BN14" i="93" s="1"/>
  <c r="AQ14" i="93"/>
  <c r="AP14" i="93"/>
  <c r="AO14" i="93"/>
  <c r="AN14" i="93"/>
  <c r="AM14" i="93"/>
  <c r="AL14" i="93"/>
  <c r="AL13" i="93" s="1"/>
  <c r="BK13" i="93" s="1"/>
  <c r="AK14" i="93"/>
  <c r="AK13" i="93" s="1"/>
  <c r="AJ14" i="93"/>
  <c r="AI14" i="93"/>
  <c r="AH14" i="93"/>
  <c r="AH13" i="93" s="1"/>
  <c r="AG14" i="93"/>
  <c r="AF14" i="93"/>
  <c r="AE14" i="93"/>
  <c r="AD14" i="93"/>
  <c r="AD13" i="93" s="1"/>
  <c r="BG13" i="93" s="1"/>
  <c r="AC14" i="93"/>
  <c r="AB14" i="93"/>
  <c r="AA14" i="93"/>
  <c r="Z14" i="93"/>
  <c r="Y14" i="93"/>
  <c r="X14" i="93"/>
  <c r="W14" i="93"/>
  <c r="W13" i="93" s="1"/>
  <c r="V14" i="93"/>
  <c r="U14" i="93"/>
  <c r="T14" i="93"/>
  <c r="T13" i="93" s="1"/>
  <c r="S14" i="93"/>
  <c r="R14" i="93"/>
  <c r="R13" i="93" s="1"/>
  <c r="Q14" i="93"/>
  <c r="P14" i="93"/>
  <c r="L14" i="93"/>
  <c r="N14" i="93" s="1"/>
  <c r="K14" i="93"/>
  <c r="J14" i="93"/>
  <c r="I14" i="93"/>
  <c r="H14" i="93"/>
  <c r="G14" i="93"/>
  <c r="F14" i="93"/>
  <c r="F13" i="93" s="1"/>
  <c r="E14" i="93"/>
  <c r="D14" i="93"/>
  <c r="D13" i="93" s="1"/>
  <c r="C14" i="93"/>
  <c r="AU10" i="93"/>
  <c r="AV10" i="93"/>
  <c r="AT10" i="93"/>
  <c r="AS10" i="93"/>
  <c r="AR10" i="93"/>
  <c r="AQ10" i="93"/>
  <c r="AP10" i="93"/>
  <c r="BM10" i="93" s="1"/>
  <c r="AO10" i="93"/>
  <c r="BL10" i="93" s="1"/>
  <c r="AN10" i="93"/>
  <c r="AM10" i="93"/>
  <c r="AL10" i="93"/>
  <c r="AK10" i="93"/>
  <c r="AJ10" i="93"/>
  <c r="AI10" i="93"/>
  <c r="AH10" i="93"/>
  <c r="BI10" i="93" s="1"/>
  <c r="AG10" i="93"/>
  <c r="BH10" i="93" s="1"/>
  <c r="AF10" i="93"/>
  <c r="AE10" i="93"/>
  <c r="AD10" i="93"/>
  <c r="AC10" i="93"/>
  <c r="AB10" i="93"/>
  <c r="AA10" i="93"/>
  <c r="Z10" i="93"/>
  <c r="BE10" i="93" s="1"/>
  <c r="Y10" i="93"/>
  <c r="X10" i="93"/>
  <c r="W10" i="93"/>
  <c r="BC10" i="93" s="1"/>
  <c r="V10" i="93"/>
  <c r="U10" i="93"/>
  <c r="T10" i="93"/>
  <c r="S10" i="93"/>
  <c r="R10" i="93"/>
  <c r="BA10" i="93" s="1"/>
  <c r="Q10" i="93"/>
  <c r="P10" i="93"/>
  <c r="L10" i="93"/>
  <c r="N10" i="93" s="1"/>
  <c r="K10" i="93"/>
  <c r="J10" i="93"/>
  <c r="I10" i="93"/>
  <c r="H10" i="93"/>
  <c r="G10" i="93"/>
  <c r="F10" i="93"/>
  <c r="E10" i="93"/>
  <c r="D10" i="93"/>
  <c r="C10" i="93"/>
  <c r="AU9" i="93"/>
  <c r="AT9" i="93"/>
  <c r="AS9" i="93"/>
  <c r="BT9" i="93" s="1"/>
  <c r="AR9" i="93"/>
  <c r="AQ9" i="93"/>
  <c r="AP9" i="93"/>
  <c r="AO9" i="93"/>
  <c r="AN9" i="93"/>
  <c r="BL9" i="93" s="1"/>
  <c r="AM9" i="93"/>
  <c r="AL9" i="93"/>
  <c r="AK9" i="93"/>
  <c r="BJ9" i="93" s="1"/>
  <c r="AJ9" i="93"/>
  <c r="AI9" i="93"/>
  <c r="AH9" i="93"/>
  <c r="AG9" i="93"/>
  <c r="AF9" i="93"/>
  <c r="BH9" i="93" s="1"/>
  <c r="AE9" i="93"/>
  <c r="AD9" i="93"/>
  <c r="AC9" i="93"/>
  <c r="AB9" i="93"/>
  <c r="AA9" i="93"/>
  <c r="Z9" i="93"/>
  <c r="BE9" i="93" s="1"/>
  <c r="Y9" i="93"/>
  <c r="X9" i="93"/>
  <c r="W9" i="93"/>
  <c r="V9" i="93"/>
  <c r="U9" i="93"/>
  <c r="BB9" i="93" s="1"/>
  <c r="T9" i="93"/>
  <c r="S9" i="93"/>
  <c r="R9" i="93"/>
  <c r="BA9" i="93" s="1"/>
  <c r="Q9" i="93"/>
  <c r="AZ9" i="93"/>
  <c r="P9" i="93"/>
  <c r="L9" i="93"/>
  <c r="K9" i="93"/>
  <c r="N9" i="93" s="1"/>
  <c r="J9" i="93"/>
  <c r="I9" i="93"/>
  <c r="H9" i="93"/>
  <c r="G9" i="93"/>
  <c r="F9" i="93"/>
  <c r="E9" i="93"/>
  <c r="D9" i="93"/>
  <c r="C9" i="93"/>
  <c r="AU8" i="93"/>
  <c r="AT8" i="93"/>
  <c r="AS8" i="93"/>
  <c r="AR8" i="93"/>
  <c r="AQ8" i="93"/>
  <c r="AP8" i="93"/>
  <c r="AO8" i="93"/>
  <c r="AN8" i="93"/>
  <c r="BL8" i="93" s="1"/>
  <c r="AM8" i="93"/>
  <c r="AL8" i="93"/>
  <c r="AK8" i="93"/>
  <c r="AJ8" i="93"/>
  <c r="AI8" i="93"/>
  <c r="AH8" i="93"/>
  <c r="AG8" i="93"/>
  <c r="AF8" i="93"/>
  <c r="BH8" i="93" s="1"/>
  <c r="AE8" i="93"/>
  <c r="AD8" i="93"/>
  <c r="AC8" i="93"/>
  <c r="AB8" i="93"/>
  <c r="AA8" i="93"/>
  <c r="AA4" i="93"/>
  <c r="AA11" i="93" s="1"/>
  <c r="Z8" i="93"/>
  <c r="Y8" i="93"/>
  <c r="BD8" i="93" s="1"/>
  <c r="X8" i="93"/>
  <c r="W8" i="93"/>
  <c r="V8" i="93"/>
  <c r="U8" i="93"/>
  <c r="T8" i="93"/>
  <c r="S8" i="93"/>
  <c r="R8" i="93"/>
  <c r="Q8" i="93"/>
  <c r="AZ8" i="93" s="1"/>
  <c r="AY8" i="93" s="1"/>
  <c r="P8" i="93"/>
  <c r="L8" i="93"/>
  <c r="K8" i="93"/>
  <c r="J8" i="93"/>
  <c r="I8" i="93"/>
  <c r="H8" i="93"/>
  <c r="G8" i="93"/>
  <c r="F8" i="93"/>
  <c r="E8" i="93"/>
  <c r="D8" i="93"/>
  <c r="C8" i="93"/>
  <c r="AU7" i="93"/>
  <c r="AT7" i="93"/>
  <c r="BP7" i="93" s="1"/>
  <c r="AS7" i="93"/>
  <c r="AR7" i="93"/>
  <c r="BT7" i="93" s="1"/>
  <c r="AQ7" i="93"/>
  <c r="AP7" i="93"/>
  <c r="AO7" i="93"/>
  <c r="AN7" i="93"/>
  <c r="AM7" i="93"/>
  <c r="AL7" i="93"/>
  <c r="BK7" i="93" s="1"/>
  <c r="AK7" i="93"/>
  <c r="BJ7" i="93" s="1"/>
  <c r="AJ7" i="93"/>
  <c r="AI7" i="93"/>
  <c r="AH7" i="93"/>
  <c r="AG7" i="93"/>
  <c r="AF7" i="93"/>
  <c r="AE7" i="93"/>
  <c r="AD7" i="93"/>
  <c r="AC7" i="93"/>
  <c r="BF7" i="93" s="1"/>
  <c r="AB7" i="93"/>
  <c r="AA7" i="93"/>
  <c r="Z7" i="93"/>
  <c r="Y7" i="93"/>
  <c r="X7" i="93"/>
  <c r="W7" i="93"/>
  <c r="V7" i="93"/>
  <c r="U7" i="93"/>
  <c r="BB7" i="93" s="1"/>
  <c r="T7" i="93"/>
  <c r="S7" i="93"/>
  <c r="R7" i="93"/>
  <c r="Q7" i="93"/>
  <c r="P7" i="93"/>
  <c r="L7" i="93"/>
  <c r="K7" i="93"/>
  <c r="J7" i="93"/>
  <c r="M7" i="93" s="1"/>
  <c r="I7" i="93"/>
  <c r="H7" i="93"/>
  <c r="G7" i="93"/>
  <c r="F7" i="93"/>
  <c r="E7" i="93"/>
  <c r="E4" i="93" s="1"/>
  <c r="E11" i="93" s="1"/>
  <c r="D7" i="93"/>
  <c r="C7" i="93"/>
  <c r="AU6" i="93"/>
  <c r="AW6" i="93" s="1"/>
  <c r="AT6" i="93"/>
  <c r="AS6" i="93"/>
  <c r="AR6" i="93"/>
  <c r="AQ6" i="93"/>
  <c r="AP6" i="93"/>
  <c r="AO6" i="93"/>
  <c r="AN6" i="93"/>
  <c r="AM6" i="93"/>
  <c r="BK6" i="93" s="1"/>
  <c r="AL6" i="93"/>
  <c r="AK6" i="93"/>
  <c r="AJ6" i="93"/>
  <c r="AI6" i="93"/>
  <c r="AH6" i="93"/>
  <c r="AH4" i="93" s="1"/>
  <c r="AG6" i="93"/>
  <c r="AF6" i="93"/>
  <c r="BH6" i="93" s="1"/>
  <c r="AE6" i="93"/>
  <c r="BG6" i="93"/>
  <c r="AD6" i="93"/>
  <c r="AC6" i="93"/>
  <c r="AB6" i="93"/>
  <c r="AA6" i="93"/>
  <c r="Z6" i="93"/>
  <c r="BE6" i="93" s="1"/>
  <c r="Y6" i="93"/>
  <c r="X6" i="93"/>
  <c r="W6" i="93"/>
  <c r="V6" i="93"/>
  <c r="U6" i="93"/>
  <c r="T6" i="93"/>
  <c r="S6" i="93"/>
  <c r="R6" i="93"/>
  <c r="BA6" i="93" s="1"/>
  <c r="Q6" i="93"/>
  <c r="P6" i="93"/>
  <c r="L6" i="93"/>
  <c r="K6" i="93"/>
  <c r="J6" i="93"/>
  <c r="I6" i="93"/>
  <c r="H6" i="93"/>
  <c r="G6" i="93"/>
  <c r="F6" i="93"/>
  <c r="E6" i="93"/>
  <c r="D6" i="93"/>
  <c r="C6" i="93"/>
  <c r="AU5" i="93"/>
  <c r="AT5" i="93"/>
  <c r="AS5" i="93"/>
  <c r="BO5" i="93" s="1"/>
  <c r="BR5" i="93" s="1"/>
  <c r="AR5" i="93"/>
  <c r="AQ5" i="93"/>
  <c r="AP5" i="93"/>
  <c r="AO5" i="93"/>
  <c r="AN5" i="93"/>
  <c r="BL5" i="93" s="1"/>
  <c r="AM5" i="93"/>
  <c r="AL5" i="93"/>
  <c r="BK5" i="93" s="1"/>
  <c r="AK5" i="93"/>
  <c r="AJ5" i="93"/>
  <c r="AI5" i="93"/>
  <c r="AH5" i="93"/>
  <c r="AG5" i="93"/>
  <c r="BH5" i="93"/>
  <c r="AF5" i="93"/>
  <c r="AE5" i="93"/>
  <c r="AE4" i="93" s="1"/>
  <c r="AE11" i="93" s="1"/>
  <c r="AE18" i="93" s="1"/>
  <c r="AD5" i="93"/>
  <c r="AC5" i="93"/>
  <c r="AB5" i="93"/>
  <c r="AA5" i="93"/>
  <c r="Z5" i="93"/>
  <c r="BE5" i="93"/>
  <c r="Y5" i="93"/>
  <c r="X5" i="93"/>
  <c r="BD5" i="93" s="1"/>
  <c r="W5" i="93"/>
  <c r="V5" i="93"/>
  <c r="U5" i="93"/>
  <c r="T5" i="93"/>
  <c r="S5" i="93"/>
  <c r="S4" i="93" s="1"/>
  <c r="R5" i="93"/>
  <c r="BA5" i="93" s="1"/>
  <c r="Q5" i="93"/>
  <c r="P5" i="93"/>
  <c r="AZ5" i="93" s="1"/>
  <c r="AY5" i="93" s="1"/>
  <c r="L5" i="93"/>
  <c r="K5" i="93"/>
  <c r="J5" i="93"/>
  <c r="I5" i="93"/>
  <c r="H5" i="93"/>
  <c r="H4" i="93" s="1"/>
  <c r="G5" i="93"/>
  <c r="G4" i="93" s="1"/>
  <c r="G11" i="93" s="1"/>
  <c r="G18" i="93" s="1"/>
  <c r="F5" i="93"/>
  <c r="F4" i="93" s="1"/>
  <c r="F11" i="93" s="1"/>
  <c r="F18" i="93" s="1"/>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s="1"/>
  <c r="AA18" i="96"/>
  <c r="Z18" i="96"/>
  <c r="AM18" i="96" s="1"/>
  <c r="BX18" i="96" s="1"/>
  <c r="Y18" i="96"/>
  <c r="AL18" i="96" s="1"/>
  <c r="BW18" i="96" s="1"/>
  <c r="X18" i="96"/>
  <c r="BL18" i="96" s="1"/>
  <c r="W18" i="96"/>
  <c r="BK18" i="96"/>
  <c r="V18" i="96"/>
  <c r="AK18" i="96" s="1"/>
  <c r="BV18" i="96" s="1"/>
  <c r="U18" i="96"/>
  <c r="BI18" i="96" s="1"/>
  <c r="T18" i="96"/>
  <c r="AJ18" i="96" s="1"/>
  <c r="BU18" i="96" s="1"/>
  <c r="S18" i="96"/>
  <c r="BG18" i="96" s="1"/>
  <c r="R18" i="96"/>
  <c r="AI18" i="96" s="1"/>
  <c r="BT18" i="96" s="1"/>
  <c r="Q18" i="96"/>
  <c r="BE18" i="96" s="1"/>
  <c r="P18" i="96"/>
  <c r="BD18" i="96" s="1"/>
  <c r="AZ18" i="96"/>
  <c r="K18" i="96"/>
  <c r="AY18" i="96" s="1"/>
  <c r="J18" i="96"/>
  <c r="AX18" i="96" s="1"/>
  <c r="I18" i="96"/>
  <c r="AW18" i="96" s="1"/>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F12" i="96" s="1"/>
  <c r="AB12" i="96"/>
  <c r="BP12" i="96" s="1"/>
  <c r="AA12" i="96"/>
  <c r="BO12" i="96" s="1"/>
  <c r="Z12" i="96"/>
  <c r="BN12" i="96" s="1"/>
  <c r="Y12" i="96"/>
  <c r="BM12" i="96"/>
  <c r="X12" i="96"/>
  <c r="AL12" i="96" s="1"/>
  <c r="BW12" i="96" s="1"/>
  <c r="W12" i="96"/>
  <c r="BK12" i="96"/>
  <c r="V12" i="96"/>
  <c r="U12" i="96"/>
  <c r="BI12" i="96"/>
  <c r="T12" i="96"/>
  <c r="BH12" i="96" s="1"/>
  <c r="S12" i="96"/>
  <c r="BG12" i="96"/>
  <c r="R12" i="96"/>
  <c r="AI12" i="96" s="1"/>
  <c r="BT12" i="96" s="1"/>
  <c r="Q12" i="96"/>
  <c r="BE12" i="96" s="1"/>
  <c r="P12" i="96"/>
  <c r="AH12" i="96" s="1"/>
  <c r="BS12" i="96" s="1"/>
  <c r="K12" i="96"/>
  <c r="AY12" i="96"/>
  <c r="J12" i="96"/>
  <c r="M12" i="96" s="1"/>
  <c r="BA12" i="96" s="1"/>
  <c r="I12" i="96"/>
  <c r="AW12" i="96" s="1"/>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s="1"/>
  <c r="AB6" i="96"/>
  <c r="BP6" i="96"/>
  <c r="AA6" i="96"/>
  <c r="BO6" i="96"/>
  <c r="Z6" i="96"/>
  <c r="AM6" i="96" s="1"/>
  <c r="BX6" i="96" s="1"/>
  <c r="Y6" i="96"/>
  <c r="X6" i="96"/>
  <c r="W6" i="96"/>
  <c r="BK6" i="96"/>
  <c r="V6" i="96"/>
  <c r="U6" i="96"/>
  <c r="BI6" i="96"/>
  <c r="T6" i="96"/>
  <c r="S6" i="96"/>
  <c r="BG6" i="96" s="1"/>
  <c r="R6" i="96"/>
  <c r="Q6" i="96"/>
  <c r="BE6" i="96" s="1"/>
  <c r="P6" i="96"/>
  <c r="K6" i="96"/>
  <c r="M6" i="96" s="1"/>
  <c r="BA6" i="96" s="1"/>
  <c r="J6" i="96"/>
  <c r="AX6" i="96" s="1"/>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N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DS58" i="95" s="1"/>
  <c r="BE58" i="95"/>
  <c r="DR58" i="95" s="1"/>
  <c r="BD58" i="95"/>
  <c r="DQ58" i="95" s="1"/>
  <c r="BC58" i="95"/>
  <c r="DP58" i="95" s="1"/>
  <c r="BB58" i="95"/>
  <c r="DO58" i="95" s="1"/>
  <c r="BA58" i="95"/>
  <c r="AZ58" i="95"/>
  <c r="DM58" i="95" s="1"/>
  <c r="AY58" i="95"/>
  <c r="DL58" i="95" s="1"/>
  <c r="AX58" i="95"/>
  <c r="AW58" i="95" s="1"/>
  <c r="DJ58" i="95" s="1"/>
  <c r="BM57" i="95"/>
  <c r="BL57"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BY56" i="95"/>
  <c r="BX56" i="95"/>
  <c r="BW56" i="95"/>
  <c r="BV56" i="95"/>
  <c r="BU56" i="95"/>
  <c r="BT56" i="95"/>
  <c r="BS56" i="95"/>
  <c r="BR56" i="95"/>
  <c r="BQ56" i="95"/>
  <c r="BP56" i="95"/>
  <c r="BM56" i="95"/>
  <c r="DZ56" i="95" s="1"/>
  <c r="BL56" i="95"/>
  <c r="DY56" i="95" s="1"/>
  <c r="BK56" i="95"/>
  <c r="DX56" i="95" s="1"/>
  <c r="BJ56" i="95"/>
  <c r="DW56" i="95" s="1"/>
  <c r="BI56" i="95"/>
  <c r="DV56" i="95" s="1"/>
  <c r="BH56" i="95"/>
  <c r="DU56" i="95" s="1"/>
  <c r="BG56" i="95"/>
  <c r="DT56" i="95" s="1"/>
  <c r="N56" i="95"/>
  <c r="CA56" i="95" s="1"/>
  <c r="M56" i="95"/>
  <c r="BZ56" i="95" s="1"/>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s="1"/>
  <c r="DV51" i="95" s="1"/>
  <c r="BH52" i="95"/>
  <c r="BG52" i="95"/>
  <c r="BG51" i="95" s="1"/>
  <c r="DT51" i="95" s="1"/>
  <c r="N52" i="95"/>
  <c r="M52" i="95"/>
  <c r="DS51" i="95"/>
  <c r="DR51" i="95"/>
  <c r="DQ51" i="95"/>
  <c r="DP51" i="95"/>
  <c r="DO51" i="95"/>
  <c r="DN51" i="95"/>
  <c r="DM51" i="95"/>
  <c r="DL51" i="95"/>
  <c r="DK51" i="95"/>
  <c r="DJ51" i="95"/>
  <c r="DF51" i="95"/>
  <c r="DC51" i="95"/>
  <c r="CT51" i="95"/>
  <c r="CS51" i="95"/>
  <c r="CR51" i="95"/>
  <c r="CQ51" i="95"/>
  <c r="CP51" i="95"/>
  <c r="CO51" i="95"/>
  <c r="CN51" i="95"/>
  <c r="CM51" i="95"/>
  <c r="CL51" i="95"/>
  <c r="CK51" i="95"/>
  <c r="CJ51" i="95"/>
  <c r="CI51" i="95"/>
  <c r="CH51" i="95"/>
  <c r="CG51" i="95"/>
  <c r="CF51" i="95"/>
  <c r="CE51" i="95"/>
  <c r="CD51" i="95"/>
  <c r="CC51" i="95"/>
  <c r="BU51" i="95"/>
  <c r="BT51" i="95"/>
  <c r="BS51" i="95"/>
  <c r="BR51" i="95"/>
  <c r="BQ51" i="95"/>
  <c r="BP51" i="95"/>
  <c r="BK51" i="95"/>
  <c r="DX51" i="95" s="1"/>
  <c r="BH51" i="95"/>
  <c r="DU51" i="95" s="1"/>
  <c r="AU51" i="95"/>
  <c r="DH51" i="95"/>
  <c r="AT51" i="95"/>
  <c r="BM51" i="95" s="1"/>
  <c r="DZ51" i="95" s="1"/>
  <c r="AS51" i="95"/>
  <c r="AR51" i="95"/>
  <c r="BL51" i="95" s="1"/>
  <c r="DY51" i="95" s="1"/>
  <c r="AQ51" i="95"/>
  <c r="DD51" i="95" s="1"/>
  <c r="AP51" i="95"/>
  <c r="AO51" i="95"/>
  <c r="DB51" i="95" s="1"/>
  <c r="AN51" i="95"/>
  <c r="DA51" i="95"/>
  <c r="AM51" i="95"/>
  <c r="CZ51" i="95"/>
  <c r="AL51" i="95"/>
  <c r="CY51" i="95"/>
  <c r="AK51" i="95"/>
  <c r="CX51" i="95" s="1"/>
  <c r="AJ51" i="95"/>
  <c r="CW51" i="95" s="1"/>
  <c r="AI51" i="95"/>
  <c r="CV51" i="95" s="1"/>
  <c r="AH51" i="95"/>
  <c r="CU51" i="95" s="1"/>
  <c r="L51" i="95"/>
  <c r="BY51" i="95" s="1"/>
  <c r="K51" i="95"/>
  <c r="J51" i="95"/>
  <c r="BW51" i="95" s="1"/>
  <c r="I51" i="95"/>
  <c r="BV51" i="95" s="1"/>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O46" i="95"/>
  <c r="DK46" i="95"/>
  <c r="DB46" i="95"/>
  <c r="CT46" i="95"/>
  <c r="CS46" i="95"/>
  <c r="CR46" i="95"/>
  <c r="CQ46" i="95"/>
  <c r="CP46" i="95"/>
  <c r="CO46" i="95"/>
  <c r="CN46" i="95"/>
  <c r="CM46" i="95"/>
  <c r="CL46" i="95"/>
  <c r="CK46" i="95"/>
  <c r="CJ46" i="95"/>
  <c r="CI46" i="95"/>
  <c r="CH46" i="95"/>
  <c r="CG46" i="95"/>
  <c r="CF46" i="95"/>
  <c r="CE46" i="95"/>
  <c r="CD46" i="95"/>
  <c r="CC46" i="95"/>
  <c r="BY46" i="95"/>
  <c r="BU46" i="95"/>
  <c r="BT46" i="95"/>
  <c r="BS46" i="95"/>
  <c r="BR46" i="95"/>
  <c r="BQ46" i="95"/>
  <c r="BP46" i="95"/>
  <c r="BL46" i="95"/>
  <c r="DY46" i="95" s="1"/>
  <c r="BF46" i="95"/>
  <c r="DS46" i="95" s="1"/>
  <c r="BE46" i="95"/>
  <c r="DR46" i="95" s="1"/>
  <c r="BD46" i="95"/>
  <c r="DQ46" i="95" s="1"/>
  <c r="BC46" i="95"/>
  <c r="DP46" i="95"/>
  <c r="BB46" i="95"/>
  <c r="BA46" i="95"/>
  <c r="DN46" i="95"/>
  <c r="AZ46" i="95"/>
  <c r="DM46" i="95" s="1"/>
  <c r="AY46" i="95"/>
  <c r="DL46" i="95" s="1"/>
  <c r="AX46" i="95"/>
  <c r="AW46" i="95"/>
  <c r="DJ46" i="95" s="1"/>
  <c r="AU46" i="95"/>
  <c r="DH46" i="95"/>
  <c r="AT46" i="95"/>
  <c r="BM46" i="95" s="1"/>
  <c r="DZ46" i="95" s="1"/>
  <c r="DG46" i="95"/>
  <c r="AS46" i="95"/>
  <c r="DF46" i="95" s="1"/>
  <c r="AS58" i="95"/>
  <c r="DF58" i="95"/>
  <c r="AR46" i="95"/>
  <c r="AR58" i="95" s="1"/>
  <c r="AQ46" i="95"/>
  <c r="DD46" i="95" s="1"/>
  <c r="AP46" i="95"/>
  <c r="AO46" i="95"/>
  <c r="AO58" i="95"/>
  <c r="DB58" i="95" s="1"/>
  <c r="AN46" i="95"/>
  <c r="AM46" i="95"/>
  <c r="CZ46" i="95" s="1"/>
  <c r="AL46" i="95"/>
  <c r="CY46" i="95" s="1"/>
  <c r="AK46" i="95"/>
  <c r="CX46" i="95" s="1"/>
  <c r="AK58" i="95"/>
  <c r="CX58" i="95" s="1"/>
  <c r="AJ46" i="95"/>
  <c r="AJ58" i="95"/>
  <c r="AJ59" i="95" s="1"/>
  <c r="CW59" i="95" s="1"/>
  <c r="AI46" i="95"/>
  <c r="CV46" i="95" s="1"/>
  <c r="AH46" i="95"/>
  <c r="M46" i="95"/>
  <c r="BZ46" i="95" s="1"/>
  <c r="L46" i="95"/>
  <c r="L58" i="95"/>
  <c r="BY58" i="95" s="1"/>
  <c r="K46" i="95"/>
  <c r="K58" i="95" s="1"/>
  <c r="BX46" i="95"/>
  <c r="J46" i="95"/>
  <c r="BW46" i="95" s="1"/>
  <c r="J58" i="95"/>
  <c r="BW58" i="95"/>
  <c r="I46" i="95"/>
  <c r="BV46" i="95" s="1"/>
  <c r="DY45" i="95"/>
  <c r="DW45" i="95"/>
  <c r="DO45" i="95"/>
  <c r="DM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BY45" i="95"/>
  <c r="BX45" i="95"/>
  <c r="BW45" i="95"/>
  <c r="BV45" i="95"/>
  <c r="BU45" i="95"/>
  <c r="BT45" i="95"/>
  <c r="BS45" i="95"/>
  <c r="BR45" i="95"/>
  <c r="BQ45" i="95"/>
  <c r="BP45" i="95"/>
  <c r="BM45" i="95"/>
  <c r="DZ45" i="95" s="1"/>
  <c r="BL45" i="95"/>
  <c r="BK45" i="95"/>
  <c r="DX45" i="95" s="1"/>
  <c r="BJ45" i="95"/>
  <c r="BI45" i="95"/>
  <c r="DV45" i="95" s="1"/>
  <c r="BH45" i="95"/>
  <c r="DU45" i="95" s="1"/>
  <c r="BG45" i="95"/>
  <c r="DT45" i="95"/>
  <c r="BF45" i="95"/>
  <c r="DS45" i="95" s="1"/>
  <c r="BE45" i="95"/>
  <c r="DR45" i="95"/>
  <c r="BD45" i="95"/>
  <c r="DQ45" i="95" s="1"/>
  <c r="BC45" i="95"/>
  <c r="DP45" i="95" s="1"/>
  <c r="BB45" i="95"/>
  <c r="BA45" i="95"/>
  <c r="DN45" i="95" s="1"/>
  <c r="AZ45" i="95"/>
  <c r="AY45" i="95"/>
  <c r="DL45" i="95" s="1"/>
  <c r="AX45" i="95"/>
  <c r="DK45" i="95" s="1"/>
  <c r="N45" i="95"/>
  <c r="CA45" i="95" s="1"/>
  <c r="M45" i="95"/>
  <c r="BZ45"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BY44" i="95"/>
  <c r="BX44" i="95"/>
  <c r="BW44" i="95"/>
  <c r="BV44" i="95"/>
  <c r="BU44" i="95"/>
  <c r="BT44" i="95"/>
  <c r="BS44" i="95"/>
  <c r="BR44" i="95"/>
  <c r="BQ44" i="95"/>
  <c r="BP44" i="95"/>
  <c r="BM44" i="95"/>
  <c r="DZ44" i="95" s="1"/>
  <c r="BL44" i="95"/>
  <c r="DY44" i="95" s="1"/>
  <c r="BK44" i="95"/>
  <c r="DX44" i="95" s="1"/>
  <c r="BJ44" i="95"/>
  <c r="BI44" i="95"/>
  <c r="DV44" i="95" s="1"/>
  <c r="N44" i="95"/>
  <c r="CA44" i="95" s="1"/>
  <c r="M44" i="95"/>
  <c r="BZ44" i="95"/>
  <c r="BX43" i="95"/>
  <c r="BW43" i="95"/>
  <c r="BV43" i="95"/>
  <c r="BU43" i="95"/>
  <c r="BT43" i="95"/>
  <c r="BS43" i="95"/>
  <c r="BR43" i="95"/>
  <c r="BQ43" i="95"/>
  <c r="BP43" i="95"/>
  <c r="BF43" i="95"/>
  <c r="BE43" i="95"/>
  <c r="BD43" i="95"/>
  <c r="BC43" i="95"/>
  <c r="BB43" i="95"/>
  <c r="BA43" i="95"/>
  <c r="AZ43" i="95"/>
  <c r="AY43" i="95"/>
  <c r="AY38" i="95" s="1"/>
  <c r="DL38" i="95" s="1"/>
  <c r="AX43" i="95"/>
  <c r="AW43" i="95" s="1"/>
  <c r="N43" i="95"/>
  <c r="M43" i="95"/>
  <c r="BX42" i="95"/>
  <c r="BW42" i="95"/>
  <c r="BV42" i="95"/>
  <c r="BU42" i="95"/>
  <c r="BT42" i="95"/>
  <c r="BS42" i="95"/>
  <c r="BR42" i="95"/>
  <c r="BQ42" i="95"/>
  <c r="BP42" i="95"/>
  <c r="BF42" i="95"/>
  <c r="BF38" i="95" s="1"/>
  <c r="DS38" i="95" s="1"/>
  <c r="BE42" i="95"/>
  <c r="BE38" i="95"/>
  <c r="DR38" i="95"/>
  <c r="BD42" i="95"/>
  <c r="BC42" i="95"/>
  <c r="BB42" i="95"/>
  <c r="BA42" i="95"/>
  <c r="AZ42" i="95"/>
  <c r="AZ38" i="95" s="1"/>
  <c r="DM38" i="95" s="1"/>
  <c r="AY42" i="95"/>
  <c r="AX42" i="95"/>
  <c r="AW42" i="95"/>
  <c r="N42" i="95"/>
  <c r="M42" i="95"/>
  <c r="BX41" i="95"/>
  <c r="BW41" i="95"/>
  <c r="BV41" i="95"/>
  <c r="BU41" i="95"/>
  <c r="BT41" i="95"/>
  <c r="BS41" i="95"/>
  <c r="BR41" i="95"/>
  <c r="BQ41" i="95"/>
  <c r="BP41" i="95"/>
  <c r="BF41" i="95"/>
  <c r="BE41" i="95"/>
  <c r="BD41" i="95"/>
  <c r="BC41" i="95"/>
  <c r="BB41" i="95"/>
  <c r="BA41" i="95"/>
  <c r="AZ41" i="95"/>
  <c r="AY41" i="95"/>
  <c r="AX41" i="95"/>
  <c r="AW41" i="95"/>
  <c r="N41" i="95"/>
  <c r="M41" i="95"/>
  <c r="BX40" i="95"/>
  <c r="BW40" i="95"/>
  <c r="BV40" i="95"/>
  <c r="BU40" i="95"/>
  <c r="BT40" i="95"/>
  <c r="BS40" i="95"/>
  <c r="BR40" i="95"/>
  <c r="BQ40" i="95"/>
  <c r="BP40" i="95"/>
  <c r="BF40" i="95"/>
  <c r="BE40" i="95"/>
  <c r="BD40" i="95"/>
  <c r="BC40" i="95"/>
  <c r="BB40" i="95"/>
  <c r="BA40" i="95"/>
  <c r="AZ40" i="95"/>
  <c r="AY40" i="95"/>
  <c r="AX40" i="95"/>
  <c r="AW40" i="95"/>
  <c r="N40" i="95"/>
  <c r="M40" i="95"/>
  <c r="BX39" i="95"/>
  <c r="BW39" i="95"/>
  <c r="BV39" i="95"/>
  <c r="BU39" i="95"/>
  <c r="BT39" i="95"/>
  <c r="BS39" i="95"/>
  <c r="BR39" i="95"/>
  <c r="BQ39" i="95"/>
  <c r="BP39" i="95"/>
  <c r="BF39" i="95"/>
  <c r="BE39" i="95"/>
  <c r="BD39" i="95"/>
  <c r="BC39" i="95"/>
  <c r="BC38" i="95" s="1"/>
  <c r="DP38" i="95" s="1"/>
  <c r="BB39" i="95"/>
  <c r="BB38" i="95" s="1"/>
  <c r="DO38" i="95" s="1"/>
  <c r="BA39" i="95"/>
  <c r="BA38" i="95" s="1"/>
  <c r="DN38" i="95" s="1"/>
  <c r="AZ39" i="95"/>
  <c r="AY39" i="95"/>
  <c r="AX39" i="95"/>
  <c r="AW39" i="95" s="1"/>
  <c r="N39" i="95"/>
  <c r="M39" i="95"/>
  <c r="DV38" i="95"/>
  <c r="DT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V38" i="95"/>
  <c r="BU38" i="95"/>
  <c r="BT38" i="95"/>
  <c r="BS38" i="95"/>
  <c r="BR38" i="95"/>
  <c r="BQ38" i="95"/>
  <c r="BP38" i="95"/>
  <c r="BM38" i="95"/>
  <c r="DZ38" i="95"/>
  <c r="BL38" i="95"/>
  <c r="DY38" i="95"/>
  <c r="BK38" i="95"/>
  <c r="DX38" i="95" s="1"/>
  <c r="BJ38" i="95"/>
  <c r="DW38" i="95" s="1"/>
  <c r="BI38" i="95"/>
  <c r="BH38" i="95"/>
  <c r="DU38" i="95" s="1"/>
  <c r="BG38" i="95"/>
  <c r="BD38" i="95"/>
  <c r="DQ38" i="95" s="1"/>
  <c r="L38" i="95"/>
  <c r="BY38" i="95"/>
  <c r="K38" i="95"/>
  <c r="BX38" i="95" s="1"/>
  <c r="J38" i="95"/>
  <c r="I38" i="95"/>
  <c r="BX37" i="95"/>
  <c r="BW37" i="95"/>
  <c r="BV37" i="95"/>
  <c r="BU37" i="95"/>
  <c r="BT37" i="95"/>
  <c r="BS37" i="95"/>
  <c r="BR37" i="95"/>
  <c r="BQ37" i="95"/>
  <c r="BP37" i="95"/>
  <c r="BF37" i="95"/>
  <c r="BE37" i="95"/>
  <c r="BE32" i="95"/>
  <c r="DR32" i="95" s="1"/>
  <c r="BD37" i="95"/>
  <c r="BC37" i="95"/>
  <c r="BB37" i="95"/>
  <c r="BA37" i="95"/>
  <c r="AZ37" i="95"/>
  <c r="AY37" i="95"/>
  <c r="AX37" i="95"/>
  <c r="AW37" i="95" s="1"/>
  <c r="N37" i="95"/>
  <c r="M37" i="95"/>
  <c r="BX36" i="95"/>
  <c r="BW36" i="95"/>
  <c r="BV36" i="95"/>
  <c r="BU36" i="95"/>
  <c r="BT36" i="95"/>
  <c r="BS36" i="95"/>
  <c r="BR36" i="95"/>
  <c r="BQ36" i="95"/>
  <c r="BP36" i="95"/>
  <c r="BF36" i="95"/>
  <c r="BE36" i="95"/>
  <c r="BD36" i="95"/>
  <c r="BC36" i="95"/>
  <c r="BB36" i="95"/>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c r="N35" i="95"/>
  <c r="M35" i="95"/>
  <c r="BX34" i="95"/>
  <c r="BW34" i="95"/>
  <c r="BV34" i="95"/>
  <c r="BU34" i="95"/>
  <c r="BT34" i="95"/>
  <c r="BS34" i="95"/>
  <c r="BR34" i="95"/>
  <c r="BQ34" i="95"/>
  <c r="BP34" i="95"/>
  <c r="BF34" i="95"/>
  <c r="BE34" i="95"/>
  <c r="BD34" i="95"/>
  <c r="BC34" i="95"/>
  <c r="BC32" i="95" s="1"/>
  <c r="DP32" i="95" s="1"/>
  <c r="BB34" i="95"/>
  <c r="BB32" i="95" s="1"/>
  <c r="DO32" i="95" s="1"/>
  <c r="BA34" i="95"/>
  <c r="AZ34" i="95"/>
  <c r="AZ32" i="95" s="1"/>
  <c r="DM32" i="95" s="1"/>
  <c r="AY34" i="95"/>
  <c r="AX34" i="95"/>
  <c r="N34" i="95"/>
  <c r="M34" i="95"/>
  <c r="BX33" i="95"/>
  <c r="BW33" i="95"/>
  <c r="BV33" i="95"/>
  <c r="BU33" i="95"/>
  <c r="BT33" i="95"/>
  <c r="BS33" i="95"/>
  <c r="BR33" i="95"/>
  <c r="BQ33" i="95"/>
  <c r="BP33" i="95"/>
  <c r="BF33" i="95"/>
  <c r="BF32" i="95" s="1"/>
  <c r="DS32" i="95" s="1"/>
  <c r="BE33" i="95"/>
  <c r="BD33" i="95"/>
  <c r="BD32" i="95" s="1"/>
  <c r="DQ32" i="95" s="1"/>
  <c r="BC33" i="95"/>
  <c r="BB33" i="95"/>
  <c r="BA33" i="95"/>
  <c r="BA32" i="95" s="1"/>
  <c r="DN32" i="95" s="1"/>
  <c r="AZ33" i="95"/>
  <c r="AY33" i="95"/>
  <c r="AX33" i="95"/>
  <c r="AX32" i="95" s="1"/>
  <c r="DK32" i="95" s="1"/>
  <c r="N33" i="95"/>
  <c r="M33"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c r="BL32" i="95"/>
  <c r="DY32" i="95" s="1"/>
  <c r="BK32" i="95"/>
  <c r="DX32" i="95"/>
  <c r="BJ32" i="95"/>
  <c r="DW32" i="95"/>
  <c r="BI32" i="95"/>
  <c r="DV32" i="95" s="1"/>
  <c r="BH32" i="95"/>
  <c r="DU32" i="95" s="1"/>
  <c r="BG32" i="95"/>
  <c r="DT32" i="95"/>
  <c r="L32" i="95"/>
  <c r="BY32" i="95"/>
  <c r="K32" i="95"/>
  <c r="BX32" i="95"/>
  <c r="J32" i="95"/>
  <c r="BW32" i="95" s="1"/>
  <c r="I32" i="95"/>
  <c r="BV32" i="95" s="1"/>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s="1"/>
  <c r="N30" i="95"/>
  <c r="M30" i="95"/>
  <c r="BX29" i="95"/>
  <c r="BW29" i="95"/>
  <c r="BV29" i="95"/>
  <c r="BU29" i="95"/>
  <c r="BT29" i="95"/>
  <c r="BS29" i="95"/>
  <c r="BR29" i="95"/>
  <c r="BQ29" i="95"/>
  <c r="BP29" i="95"/>
  <c r="BM29" i="95"/>
  <c r="BL29" i="95"/>
  <c r="BK29" i="95"/>
  <c r="BJ29" i="95"/>
  <c r="BI29" i="95"/>
  <c r="BH29" i="95"/>
  <c r="BG29" i="95"/>
  <c r="BF29" i="95"/>
  <c r="BF26" i="95" s="1"/>
  <c r="DS26" i="95" s="1"/>
  <c r="BE29" i="95"/>
  <c r="BE26" i="95" s="1"/>
  <c r="DR26" i="95" s="1"/>
  <c r="BD29" i="95"/>
  <c r="BC29" i="95"/>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D28" i="95"/>
  <c r="BC28" i="95"/>
  <c r="BB28" i="95"/>
  <c r="BA28" i="95"/>
  <c r="AZ28" i="95"/>
  <c r="AY28" i="95"/>
  <c r="AX28" i="95"/>
  <c r="AW28" i="95"/>
  <c r="N28" i="95"/>
  <c r="M28" i="95"/>
  <c r="BX27" i="95"/>
  <c r="BW27" i="95"/>
  <c r="BV27" i="95"/>
  <c r="BU27" i="95"/>
  <c r="BT27" i="95"/>
  <c r="BS27" i="95"/>
  <c r="BR27" i="95"/>
  <c r="BQ27" i="95"/>
  <c r="BP27" i="95"/>
  <c r="BM27" i="95"/>
  <c r="BL27" i="95"/>
  <c r="BK27" i="95"/>
  <c r="BJ27" i="95"/>
  <c r="BI27" i="95"/>
  <c r="BH27" i="95"/>
  <c r="BG27" i="95"/>
  <c r="BF27" i="95"/>
  <c r="BE27" i="95"/>
  <c r="BD27" i="95"/>
  <c r="BD26" i="95" s="1"/>
  <c r="DQ26" i="95" s="1"/>
  <c r="BC27" i="95"/>
  <c r="BC26" i="95" s="1"/>
  <c r="DP26" i="95" s="1"/>
  <c r="BB27" i="95"/>
  <c r="BA27" i="95"/>
  <c r="BA26" i="95" s="1"/>
  <c r="DN26" i="95" s="1"/>
  <c r="AZ27" i="95"/>
  <c r="AY27" i="95"/>
  <c r="AY26" i="95" s="1"/>
  <c r="AX27" i="95"/>
  <c r="AX26" i="95" s="1"/>
  <c r="DK26" i="95" s="1"/>
  <c r="AW27" i="95"/>
  <c r="N27" i="95"/>
  <c r="M27" i="95"/>
  <c r="DB26"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B26" i="95"/>
  <c r="DO26" i="95"/>
  <c r="AZ26" i="95"/>
  <c r="DM26" i="95"/>
  <c r="AU26" i="95"/>
  <c r="DH26" i="95" s="1"/>
  <c r="AT26" i="95"/>
  <c r="AS26" i="95"/>
  <c r="DF26" i="95"/>
  <c r="AR26" i="95"/>
  <c r="BL26" i="95" s="1"/>
  <c r="DY26" i="95" s="1"/>
  <c r="AQ26" i="95"/>
  <c r="DD26" i="95"/>
  <c r="AP26" i="95"/>
  <c r="DC26" i="95" s="1"/>
  <c r="AO26" i="95"/>
  <c r="AN26" i="95"/>
  <c r="DA26" i="95"/>
  <c r="AM26" i="95"/>
  <c r="CZ26" i="95" s="1"/>
  <c r="AL26" i="95"/>
  <c r="CY26" i="95"/>
  <c r="AK26" i="95"/>
  <c r="CX26" i="95" s="1"/>
  <c r="AJ26" i="95"/>
  <c r="AI26" i="95"/>
  <c r="CV26" i="95"/>
  <c r="AH26" i="95"/>
  <c r="BG26" i="95" s="1"/>
  <c r="DT26" i="95" s="1"/>
  <c r="L26" i="95"/>
  <c r="BY26" i="95" s="1"/>
  <c r="K26" i="95"/>
  <c r="J26" i="95"/>
  <c r="BW26" i="95"/>
  <c r="I26" i="95"/>
  <c r="BV26" i="95" s="1"/>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s="1"/>
  <c r="N25" i="95"/>
  <c r="M25" i="95"/>
  <c r="BX24" i="95"/>
  <c r="BW24" i="95"/>
  <c r="BV24" i="95"/>
  <c r="BU24" i="95"/>
  <c r="BT24" i="95"/>
  <c r="BS24" i="95"/>
  <c r="BR24" i="95"/>
  <c r="BQ24" i="95"/>
  <c r="BP24" i="95"/>
  <c r="BM24" i="95"/>
  <c r="BL24" i="95"/>
  <c r="BK24" i="95"/>
  <c r="BJ24" i="95"/>
  <c r="BI24" i="95"/>
  <c r="BH24" i="95"/>
  <c r="BG24" i="95"/>
  <c r="BF24" i="95"/>
  <c r="BE24" i="95"/>
  <c r="BD24" i="95"/>
  <c r="BC24" i="95"/>
  <c r="BB24" i="95"/>
  <c r="BB20" i="95" s="1"/>
  <c r="DO20" i="95" s="1"/>
  <c r="BA24" i="95"/>
  <c r="AZ24" i="95"/>
  <c r="AY24" i="95"/>
  <c r="AX24" i="95"/>
  <c r="AW24" i="95"/>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s="1"/>
  <c r="N23" i="95"/>
  <c r="M23" i="95"/>
  <c r="BX22" i="95"/>
  <c r="BW22" i="95"/>
  <c r="BV22" i="95"/>
  <c r="BU22" i="95"/>
  <c r="BT22" i="95"/>
  <c r="BS22" i="95"/>
  <c r="BR22" i="95"/>
  <c r="BQ22" i="95"/>
  <c r="BP22" i="95"/>
  <c r="BM22" i="95"/>
  <c r="BL22" i="95"/>
  <c r="BK22" i="95"/>
  <c r="BJ22" i="95"/>
  <c r="BI22" i="95"/>
  <c r="BH22" i="95"/>
  <c r="BG22" i="95"/>
  <c r="BF22" i="95"/>
  <c r="BE22" i="95"/>
  <c r="BE20" i="95"/>
  <c r="DR20" i="95" s="1"/>
  <c r="BD22" i="95"/>
  <c r="BC22" i="95"/>
  <c r="BB22" i="95"/>
  <c r="BA22" i="95"/>
  <c r="AZ22" i="95"/>
  <c r="AY22" i="95"/>
  <c r="AX22" i="95"/>
  <c r="AW22" i="95" s="1"/>
  <c r="N22" i="95"/>
  <c r="M22" i="95"/>
  <c r="BX21" i="95"/>
  <c r="BW21" i="95"/>
  <c r="BV21" i="95"/>
  <c r="BU21" i="95"/>
  <c r="BT21" i="95"/>
  <c r="BS21" i="95"/>
  <c r="BR21" i="95"/>
  <c r="BQ21" i="95"/>
  <c r="BP21" i="95"/>
  <c r="BM21" i="95"/>
  <c r="BL21" i="95"/>
  <c r="BK21" i="95"/>
  <c r="BJ21" i="95"/>
  <c r="BI21" i="95"/>
  <c r="BH21" i="95"/>
  <c r="BG21" i="95"/>
  <c r="BF21" i="95"/>
  <c r="BF20" i="95" s="1"/>
  <c r="DS20" i="95" s="1"/>
  <c r="BE21" i="95"/>
  <c r="BD21" i="95"/>
  <c r="BD20" i="95" s="1"/>
  <c r="DQ20" i="95" s="1"/>
  <c r="BC21" i="95"/>
  <c r="BC20" i="95" s="1"/>
  <c r="DP20" i="95" s="1"/>
  <c r="BB21" i="95"/>
  <c r="BA21" i="95"/>
  <c r="BA20" i="95" s="1"/>
  <c r="DN20" i="95" s="1"/>
  <c r="AZ21" i="95"/>
  <c r="AY21" i="95"/>
  <c r="AY20" i="95"/>
  <c r="DL20" i="95" s="1"/>
  <c r="AX21" i="95"/>
  <c r="AW21" i="95" s="1"/>
  <c r="N21" i="95"/>
  <c r="M21" i="95"/>
  <c r="DH20" i="95"/>
  <c r="CT20" i="95"/>
  <c r="CS20" i="95"/>
  <c r="CR20" i="95"/>
  <c r="CQ20" i="95"/>
  <c r="CP20" i="95"/>
  <c r="CO20" i="95"/>
  <c r="CN20" i="95"/>
  <c r="CM20" i="95"/>
  <c r="CL20" i="95"/>
  <c r="CK20" i="95"/>
  <c r="CJ20" i="95"/>
  <c r="CI20" i="95"/>
  <c r="CH20" i="95"/>
  <c r="CG20" i="95"/>
  <c r="CF20" i="95"/>
  <c r="CE20" i="95"/>
  <c r="CD20" i="95"/>
  <c r="CC20" i="95"/>
  <c r="BU20" i="95"/>
  <c r="BT20" i="95"/>
  <c r="BS20" i="95"/>
  <c r="BR20" i="95"/>
  <c r="BQ20" i="95"/>
  <c r="BP20" i="95"/>
  <c r="BI20" i="95"/>
  <c r="DV20" i="95" s="1"/>
  <c r="AZ20" i="95"/>
  <c r="DM20" i="95" s="1"/>
  <c r="AX20" i="95"/>
  <c r="DK20" i="95" s="1"/>
  <c r="AU20" i="95"/>
  <c r="AT20" i="95"/>
  <c r="BM20" i="95" s="1"/>
  <c r="DZ20" i="95" s="1"/>
  <c r="AS20" i="95"/>
  <c r="DF20" i="95" s="1"/>
  <c r="AR20" i="95"/>
  <c r="AQ20" i="95"/>
  <c r="DD20" i="95" s="1"/>
  <c r="AP20" i="95"/>
  <c r="AO20" i="95"/>
  <c r="DB20" i="95" s="1"/>
  <c r="AN20" i="95"/>
  <c r="DA20" i="95"/>
  <c r="AM20" i="95"/>
  <c r="CZ20" i="95" s="1"/>
  <c r="AL20" i="95"/>
  <c r="CY20" i="95" s="1"/>
  <c r="AK20" i="95"/>
  <c r="CX20" i="95" s="1"/>
  <c r="AJ20" i="95"/>
  <c r="AI20" i="95"/>
  <c r="CV20" i="95"/>
  <c r="AH20" i="95"/>
  <c r="AH59" i="95" s="1"/>
  <c r="CU59" i="95" s="1"/>
  <c r="L20" i="95"/>
  <c r="N20" i="95" s="1"/>
  <c r="CA20" i="95" s="1"/>
  <c r="K20" i="95"/>
  <c r="BX20" i="95" s="1"/>
  <c r="J20" i="95"/>
  <c r="BW20" i="95"/>
  <c r="I20" i="95"/>
  <c r="BV20" i="95" s="1"/>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s="1"/>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s="1"/>
  <c r="N17" i="95"/>
  <c r="M17" i="95"/>
  <c r="BX16" i="95"/>
  <c r="BW16" i="95"/>
  <c r="BV16" i="95"/>
  <c r="BU16" i="95"/>
  <c r="BT16" i="95"/>
  <c r="BS16" i="95"/>
  <c r="BR16" i="95"/>
  <c r="BQ16" i="95"/>
  <c r="BP16" i="95"/>
  <c r="BM16" i="95"/>
  <c r="BL16" i="95"/>
  <c r="BK16" i="95"/>
  <c r="BJ16" i="95"/>
  <c r="BI16" i="95"/>
  <c r="BH16" i="95"/>
  <c r="BG16" i="95"/>
  <c r="BF16" i="95"/>
  <c r="BE16" i="95"/>
  <c r="BD16" i="95"/>
  <c r="BD13" i="95" s="1"/>
  <c r="DQ13" i="95" s="1"/>
  <c r="BC16" i="95"/>
  <c r="BB16" i="95"/>
  <c r="BA16" i="95"/>
  <c r="AZ16" i="95"/>
  <c r="AY16" i="95"/>
  <c r="AX16" i="95"/>
  <c r="AW16" i="95"/>
  <c r="N16" i="95"/>
  <c r="M16" i="95"/>
  <c r="BX15" i="95"/>
  <c r="BW15" i="95"/>
  <c r="BV15" i="95"/>
  <c r="BU15" i="95"/>
  <c r="BT15" i="95"/>
  <c r="BS15" i="95"/>
  <c r="BR15" i="95"/>
  <c r="BQ15" i="95"/>
  <c r="BP15" i="95"/>
  <c r="BM15" i="95"/>
  <c r="BL15" i="95"/>
  <c r="BK15" i="95"/>
  <c r="BJ15" i="95"/>
  <c r="BI15" i="95"/>
  <c r="BH15" i="95"/>
  <c r="BG15" i="95"/>
  <c r="BF15" i="95"/>
  <c r="BE15" i="95"/>
  <c r="BD15" i="95"/>
  <c r="BC15" i="95"/>
  <c r="BB15" i="95"/>
  <c r="BB13" i="95" s="1"/>
  <c r="BA15" i="95"/>
  <c r="AZ15" i="95"/>
  <c r="AZ13" i="95" s="1"/>
  <c r="DM13" i="95" s="1"/>
  <c r="AY15" i="95"/>
  <c r="AX15" i="95"/>
  <c r="AW15" i="95" s="1"/>
  <c r="N15" i="95"/>
  <c r="M15" i="95"/>
  <c r="BX14" i="95"/>
  <c r="BW14" i="95"/>
  <c r="BV14" i="95"/>
  <c r="BU14" i="95"/>
  <c r="BT14" i="95"/>
  <c r="BS14" i="95"/>
  <c r="BR14" i="95"/>
  <c r="BQ14" i="95"/>
  <c r="BP14" i="95"/>
  <c r="BM14" i="95"/>
  <c r="BL14" i="95"/>
  <c r="BK14" i="95"/>
  <c r="BJ14" i="95"/>
  <c r="BI14" i="95"/>
  <c r="BH14" i="95"/>
  <c r="BG14" i="95"/>
  <c r="BF14" i="95"/>
  <c r="BF13" i="95" s="1"/>
  <c r="DS13" i="95" s="1"/>
  <c r="BE14" i="95"/>
  <c r="BE13" i="95" s="1"/>
  <c r="DR13" i="95" s="1"/>
  <c r="BD14" i="95"/>
  <c r="BC14" i="95"/>
  <c r="BC13" i="95"/>
  <c r="BB14" i="95"/>
  <c r="BA14" i="95"/>
  <c r="BA13" i="95" s="1"/>
  <c r="DN13" i="95" s="1"/>
  <c r="AZ14" i="95"/>
  <c r="AY14" i="95"/>
  <c r="AX14" i="95"/>
  <c r="AW14" i="95"/>
  <c r="N14" i="95"/>
  <c r="M14"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AY13" i="95"/>
  <c r="DL13" i="95"/>
  <c r="AU13" i="95"/>
  <c r="DH13" i="95" s="1"/>
  <c r="AT13" i="95"/>
  <c r="AS13" i="95"/>
  <c r="DF13" i="95"/>
  <c r="AR13" i="95"/>
  <c r="DE13" i="95" s="1"/>
  <c r="AQ13" i="95"/>
  <c r="DD13" i="95"/>
  <c r="AP13" i="95"/>
  <c r="BK13" i="95" s="1"/>
  <c r="DX13" i="95" s="1"/>
  <c r="DC13" i="95"/>
  <c r="AO13" i="95"/>
  <c r="DB13" i="95" s="1"/>
  <c r="AN13" i="95"/>
  <c r="DA13" i="95"/>
  <c r="AM13" i="95"/>
  <c r="AL13" i="95"/>
  <c r="BI13" i="95" s="1"/>
  <c r="DV13" i="95" s="1"/>
  <c r="AK13" i="95"/>
  <c r="CX13" i="95" s="1"/>
  <c r="AJ13" i="95"/>
  <c r="AI13" i="95"/>
  <c r="CV13" i="95" s="1"/>
  <c r="AH13" i="95"/>
  <c r="BG13" i="95"/>
  <c r="L13" i="95"/>
  <c r="BY13" i="95" s="1"/>
  <c r="K13" i="95"/>
  <c r="J13" i="95"/>
  <c r="BW13" i="95" s="1"/>
  <c r="I13" i="95"/>
  <c r="BX12" i="95"/>
  <c r="BW12" i="95"/>
  <c r="BV12" i="95"/>
  <c r="BU12" i="95"/>
  <c r="BT12" i="95"/>
  <c r="BS12" i="95"/>
  <c r="BR12" i="95"/>
  <c r="BQ12" i="95"/>
  <c r="BP12" i="95"/>
  <c r="BM12" i="95"/>
  <c r="BL12" i="95"/>
  <c r="BK12" i="95"/>
  <c r="BJ12" i="95"/>
  <c r="BI12" i="95"/>
  <c r="BG12" i="95"/>
  <c r="BF12" i="95"/>
  <c r="BE12" i="95"/>
  <c r="BD12" i="95"/>
  <c r="BC12" i="95"/>
  <c r="BB12" i="95"/>
  <c r="BA12" i="95"/>
  <c r="AZ12" i="95"/>
  <c r="AY12" i="95"/>
  <c r="AX12" i="95"/>
  <c r="AW12" i="95" s="1"/>
  <c r="N12" i="95"/>
  <c r="M12" i="95"/>
  <c r="BX11" i="95"/>
  <c r="BW11" i="95"/>
  <c r="BV11" i="95"/>
  <c r="BU11" i="95"/>
  <c r="BT11" i="95"/>
  <c r="BS11" i="95"/>
  <c r="BR11" i="95"/>
  <c r="BQ11" i="95"/>
  <c r="BP11" i="95"/>
  <c r="BF11" i="95"/>
  <c r="BE11" i="95"/>
  <c r="BD11" i="95"/>
  <c r="BC11" i="95"/>
  <c r="BB11" i="95"/>
  <c r="BA11" i="95"/>
  <c r="AZ11" i="95"/>
  <c r="AY11" i="95"/>
  <c r="AX11" i="95"/>
  <c r="AW11" i="95" s="1"/>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s="1"/>
  <c r="N10" i="95"/>
  <c r="M10" i="95"/>
  <c r="BX9" i="95"/>
  <c r="BW9" i="95"/>
  <c r="BV9" i="95"/>
  <c r="BU9" i="95"/>
  <c r="BT9" i="95"/>
  <c r="BS9" i="95"/>
  <c r="BR9" i="95"/>
  <c r="BQ9" i="95"/>
  <c r="BP9" i="95"/>
  <c r="BM9" i="95"/>
  <c r="BL9" i="95"/>
  <c r="BK9" i="95"/>
  <c r="BJ9" i="95"/>
  <c r="BI9" i="95"/>
  <c r="BH9" i="95"/>
  <c r="BG9" i="95"/>
  <c r="BF9" i="95"/>
  <c r="BE9" i="95"/>
  <c r="BD9" i="95"/>
  <c r="BD6" i="95" s="1"/>
  <c r="BC9" i="95"/>
  <c r="BB9" i="95"/>
  <c r="BA9" i="95"/>
  <c r="AZ9" i="95"/>
  <c r="AY9" i="95"/>
  <c r="AX9" i="95"/>
  <c r="AW9" i="95" s="1"/>
  <c r="N9" i="95"/>
  <c r="M9" i="95"/>
  <c r="BX8" i="95"/>
  <c r="BW8" i="95"/>
  <c r="BV8" i="95"/>
  <c r="BU8" i="95"/>
  <c r="BT8" i="95"/>
  <c r="BS8" i="95"/>
  <c r="BR8" i="95"/>
  <c r="BQ8" i="95"/>
  <c r="BP8" i="95"/>
  <c r="BM8" i="95"/>
  <c r="BL8" i="95"/>
  <c r="BK8" i="95"/>
  <c r="BJ8" i="95"/>
  <c r="BI8" i="95"/>
  <c r="BH8" i="95"/>
  <c r="BG8" i="95"/>
  <c r="BF8" i="95"/>
  <c r="BF6" i="95" s="1"/>
  <c r="BE8" i="95"/>
  <c r="BD8" i="95"/>
  <c r="BC8" i="95"/>
  <c r="BB8" i="95"/>
  <c r="BA8" i="95"/>
  <c r="AZ8" i="95"/>
  <c r="AZ6" i="95" s="1"/>
  <c r="AY8" i="95"/>
  <c r="AY6" i="95"/>
  <c r="DL6" i="95" s="1"/>
  <c r="AX8" i="95"/>
  <c r="AW8" i="95"/>
  <c r="N8" i="95"/>
  <c r="M8" i="95"/>
  <c r="BX7" i="95"/>
  <c r="BW7" i="95"/>
  <c r="BV7" i="95"/>
  <c r="BU7" i="95"/>
  <c r="BT7" i="95"/>
  <c r="BS7" i="95"/>
  <c r="BR7" i="95"/>
  <c r="BQ7" i="95"/>
  <c r="BP7" i="95"/>
  <c r="BM7" i="95"/>
  <c r="BL7" i="95"/>
  <c r="BK7" i="95"/>
  <c r="BJ7" i="95"/>
  <c r="BI7" i="95"/>
  <c r="BH7" i="95"/>
  <c r="BG7" i="95"/>
  <c r="BF7" i="95"/>
  <c r="BE7" i="95"/>
  <c r="BE6" i="95" s="1"/>
  <c r="BD7" i="95"/>
  <c r="BC7" i="95"/>
  <c r="BC6" i="95" s="1"/>
  <c r="BB7" i="95"/>
  <c r="BA7" i="95"/>
  <c r="BA6" i="95" s="1"/>
  <c r="AZ7" i="95"/>
  <c r="AY7" i="95"/>
  <c r="AX7" i="95"/>
  <c r="AW7" i="95"/>
  <c r="AW6" i="95" s="1"/>
  <c r="N7" i="95"/>
  <c r="M7" i="95"/>
  <c r="DC6" i="95"/>
  <c r="CW6" i="95"/>
  <c r="CT6" i="95"/>
  <c r="CS6" i="95"/>
  <c r="CR6" i="95"/>
  <c r="CQ6" i="95"/>
  <c r="CP6" i="95"/>
  <c r="CO6" i="95"/>
  <c r="CN6" i="95"/>
  <c r="CM6" i="95"/>
  <c r="CL6" i="95"/>
  <c r="CK6" i="95"/>
  <c r="CJ6" i="95"/>
  <c r="CI6" i="95"/>
  <c r="CH6" i="95"/>
  <c r="CG6" i="95"/>
  <c r="CF6" i="95"/>
  <c r="CE6" i="95"/>
  <c r="CD6" i="95"/>
  <c r="CC6" i="95"/>
  <c r="BU6" i="95"/>
  <c r="BT6" i="95"/>
  <c r="BS6" i="95"/>
  <c r="BR6" i="95"/>
  <c r="BQ6" i="95"/>
  <c r="BP6" i="95"/>
  <c r="BK6" i="95"/>
  <c r="DX6" i="95" s="1"/>
  <c r="AX6" i="95"/>
  <c r="AU6" i="95"/>
  <c r="AT6" i="95"/>
  <c r="DG6" i="95" s="1"/>
  <c r="AS6" i="95"/>
  <c r="DF6" i="95" s="1"/>
  <c r="AR6" i="95"/>
  <c r="BL6" i="95" s="1"/>
  <c r="DY6" i="95" s="1"/>
  <c r="AQ6" i="95"/>
  <c r="AP6" i="95"/>
  <c r="AO6" i="95"/>
  <c r="AN6" i="95"/>
  <c r="DA6" i="95"/>
  <c r="AM6" i="95"/>
  <c r="AL6" i="95"/>
  <c r="BI6" i="95" s="1"/>
  <c r="AK6" i="95"/>
  <c r="AK59" i="95" s="1"/>
  <c r="CX59" i="95" s="1"/>
  <c r="AJ6" i="95"/>
  <c r="AI6" i="95"/>
  <c r="AH6" i="95"/>
  <c r="CU6" i="95" s="1"/>
  <c r="L6" i="95"/>
  <c r="N6" i="95" s="1"/>
  <c r="CA6" i="95" s="1"/>
  <c r="K6" i="95"/>
  <c r="BX6" i="95" s="1"/>
  <c r="M6" i="95"/>
  <c r="BZ6" i="95" s="1"/>
  <c r="J6" i="95"/>
  <c r="I6" i="95"/>
  <c r="BV6" i="95" s="1"/>
  <c r="DZ4" i="95"/>
  <c r="DY4" i="95"/>
  <c r="DX4" i="95"/>
  <c r="DW4" i="95"/>
  <c r="DV4" i="95"/>
  <c r="DU4" i="95"/>
  <c r="DT4" i="95"/>
  <c r="DS4" i="95"/>
  <c r="DR4" i="95"/>
  <c r="DQ4" i="95"/>
  <c r="DP4" i="95"/>
  <c r="DO4" i="95"/>
  <c r="DN4" i="95"/>
  <c r="DM4" i="95"/>
  <c r="DL4" i="95"/>
  <c r="DK4" i="95"/>
  <c r="DJ4" i="95"/>
  <c r="CA4" i="95"/>
  <c r="BZ4" i="95"/>
  <c r="BO38" i="93"/>
  <c r="BG38" i="93"/>
  <c r="AW38" i="93"/>
  <c r="BP38" i="93"/>
  <c r="BL38" i="93"/>
  <c r="BK38" i="93"/>
  <c r="BH38" i="93"/>
  <c r="BD38" i="93"/>
  <c r="BB38" i="93"/>
  <c r="AZ38" i="93"/>
  <c r="AY38" i="93" s="1"/>
  <c r="M38" i="93"/>
  <c r="BI37" i="93"/>
  <c r="BB37" i="93"/>
  <c r="BA37" i="93"/>
  <c r="BM37" i="93"/>
  <c r="BH37" i="93"/>
  <c r="BE37" i="93"/>
  <c r="M37" i="93"/>
  <c r="BO36" i="93"/>
  <c r="BT36" i="93"/>
  <c r="BJ36" i="93"/>
  <c r="BF36" i="93"/>
  <c r="W35" i="93"/>
  <c r="BA36" i="93"/>
  <c r="M36" i="93"/>
  <c r="G35" i="93"/>
  <c r="F35" i="93"/>
  <c r="AO35" i="93"/>
  <c r="AG35" i="93"/>
  <c r="AD35" i="93"/>
  <c r="BG35" i="93" s="1"/>
  <c r="Y35" i="93"/>
  <c r="Q35" i="93"/>
  <c r="BT33" i="93"/>
  <c r="BN33" i="93"/>
  <c r="AV33" i="93"/>
  <c r="BJ33" i="93"/>
  <c r="BI33" i="93"/>
  <c r="BH33" i="93"/>
  <c r="BF33" i="93"/>
  <c r="BB33" i="93"/>
  <c r="M33" i="93"/>
  <c r="N33" i="93"/>
  <c r="AW32" i="93"/>
  <c r="BP32" i="93"/>
  <c r="BO32" i="93"/>
  <c r="BL32" i="93"/>
  <c r="BK32" i="93"/>
  <c r="BH32" i="93"/>
  <c r="BG32" i="93"/>
  <c r="BB32" i="93"/>
  <c r="BA32" i="93"/>
  <c r="BH31" i="93"/>
  <c r="BG31" i="93"/>
  <c r="BM31" i="93"/>
  <c r="BF31" i="93"/>
  <c r="BD31" i="93"/>
  <c r="AZ31" i="93"/>
  <c r="AY31" i="93" s="1"/>
  <c r="BD30" i="93"/>
  <c r="BO30" i="93"/>
  <c r="BM30" i="93"/>
  <c r="BI30" i="93"/>
  <c r="BH30" i="93"/>
  <c r="BE30" i="93"/>
  <c r="BA30" i="93"/>
  <c r="M30" i="93"/>
  <c r="BN29" i="93"/>
  <c r="BG29" i="93"/>
  <c r="BF29" i="93"/>
  <c r="AV29" i="93"/>
  <c r="BJ29" i="93"/>
  <c r="BC29" i="93"/>
  <c r="BB29" i="93"/>
  <c r="M29" i="93"/>
  <c r="AW28" i="93"/>
  <c r="BP28" i="93"/>
  <c r="BL28" i="93"/>
  <c r="BK28" i="93"/>
  <c r="BH28" i="93"/>
  <c r="BG28" i="93"/>
  <c r="BD28" i="93"/>
  <c r="BC28" i="93"/>
  <c r="AZ28" i="93"/>
  <c r="X27" i="93"/>
  <c r="BH25" i="93"/>
  <c r="BG25" i="93"/>
  <c r="AZ25" i="93"/>
  <c r="BL25" i="93"/>
  <c r="BD25" i="93"/>
  <c r="BR23" i="93"/>
  <c r="BQ23" i="93"/>
  <c r="BF23" i="93"/>
  <c r="BB23" i="93"/>
  <c r="AW23" i="93"/>
  <c r="AV23" i="93"/>
  <c r="AZ23" i="93"/>
  <c r="H21" i="93"/>
  <c r="BM22" i="93"/>
  <c r="BI22" i="93"/>
  <c r="BA22" i="93"/>
  <c r="AZ22" i="93"/>
  <c r="AY22" i="93" s="1"/>
  <c r="AV22" i="93"/>
  <c r="BO22" i="93"/>
  <c r="BG22" i="93"/>
  <c r="G21" i="93"/>
  <c r="F21" i="93"/>
  <c r="AT21" i="93"/>
  <c r="AS21" i="93"/>
  <c r="AQ21" i="93"/>
  <c r="AP21" i="93"/>
  <c r="AL21" i="93"/>
  <c r="AK21" i="93"/>
  <c r="AK40" i="93" s="1"/>
  <c r="AI21" i="93"/>
  <c r="AH21" i="93"/>
  <c r="AD21" i="93"/>
  <c r="AC21" i="93"/>
  <c r="Y21" i="93"/>
  <c r="V21" i="93"/>
  <c r="U21" i="93"/>
  <c r="I21" i="93"/>
  <c r="BN16" i="93"/>
  <c r="BF16" i="93"/>
  <c r="AV16" i="93"/>
  <c r="BP16" i="93"/>
  <c r="BK16" i="93"/>
  <c r="BJ16" i="93"/>
  <c r="BG16" i="93"/>
  <c r="BD16" i="93"/>
  <c r="BC16" i="93"/>
  <c r="BB16" i="93"/>
  <c r="M16" i="93"/>
  <c r="N16" i="93"/>
  <c r="BP15" i="93"/>
  <c r="AW15" i="93"/>
  <c r="BM15" i="93"/>
  <c r="BL15" i="93"/>
  <c r="BK15" i="93"/>
  <c r="BH15" i="93"/>
  <c r="BE15" i="93"/>
  <c r="BD15" i="93"/>
  <c r="N15" i="93"/>
  <c r="H13" i="93"/>
  <c r="BL14" i="93"/>
  <c r="BI14" i="93"/>
  <c r="BD14" i="93"/>
  <c r="BA14" i="93"/>
  <c r="BM14" i="93"/>
  <c r="BH14" i="93"/>
  <c r="BE14" i="93"/>
  <c r="V13" i="93"/>
  <c r="AZ14" i="93"/>
  <c r="AU13" i="93"/>
  <c r="AP13" i="93"/>
  <c r="AN13" i="93"/>
  <c r="AM13" i="93"/>
  <c r="AF13" i="93"/>
  <c r="Z13" i="93"/>
  <c r="X13" i="93"/>
  <c r="I13" i="93"/>
  <c r="G13" i="93"/>
  <c r="BO10" i="93"/>
  <c r="BJ10" i="93"/>
  <c r="BF10" i="93"/>
  <c r="BB10" i="93"/>
  <c r="M10" i="93"/>
  <c r="BP9" i="93"/>
  <c r="BM9" i="93"/>
  <c r="BG9" i="93"/>
  <c r="BF9" i="93"/>
  <c r="AV9" i="93"/>
  <c r="BK9" i="93"/>
  <c r="BC9" i="93"/>
  <c r="M9" i="93"/>
  <c r="BP8" i="93"/>
  <c r="AW8" i="93"/>
  <c r="BO8" i="93"/>
  <c r="BN8" i="93"/>
  <c r="BK8" i="93"/>
  <c r="BG8" i="93"/>
  <c r="BF8" i="93"/>
  <c r="BE8" i="93"/>
  <c r="BC8" i="93"/>
  <c r="N8" i="93"/>
  <c r="M8" i="93"/>
  <c r="BM7" i="93"/>
  <c r="BE7" i="93"/>
  <c r="AV7" i="93"/>
  <c r="BL7" i="93"/>
  <c r="BI7" i="93"/>
  <c r="BH7" i="93"/>
  <c r="BD7" i="93"/>
  <c r="BC7" i="93"/>
  <c r="BA7" i="93"/>
  <c r="AZ7" i="93"/>
  <c r="AY7" i="93"/>
  <c r="BO6" i="93"/>
  <c r="BN6" i="93"/>
  <c r="BF6" i="93"/>
  <c r="BM6" i="93"/>
  <c r="BL6" i="93"/>
  <c r="BJ6" i="93"/>
  <c r="BD6" i="93"/>
  <c r="BC6" i="93"/>
  <c r="BB6" i="93"/>
  <c r="BI5" i="93"/>
  <c r="AW5" i="93"/>
  <c r="BP5" i="93"/>
  <c r="BM5" i="93"/>
  <c r="BF5" i="93"/>
  <c r="T4" i="93"/>
  <c r="T11" i="93" s="1"/>
  <c r="T18" i="93" s="1"/>
  <c r="C4" i="93"/>
  <c r="C11" i="93" s="1"/>
  <c r="AP4" i="93"/>
  <c r="BH42" i="92"/>
  <c r="BG42" i="92"/>
  <c r="BF42" i="92"/>
  <c r="BE42" i="92"/>
  <c r="BD42" i="92"/>
  <c r="BC42" i="92"/>
  <c r="BB42" i="92"/>
  <c r="BA42" i="92"/>
  <c r="BH40" i="92"/>
  <c r="BH45" i="92"/>
  <c r="BG40" i="92"/>
  <c r="BF40" i="92"/>
  <c r="BF45" i="92" s="1"/>
  <c r="BE40" i="92"/>
  <c r="BD40" i="92"/>
  <c r="BD45" i="92" s="1"/>
  <c r="BC40" i="92"/>
  <c r="BB40" i="92"/>
  <c r="BB45" i="92" s="1"/>
  <c r="BA40" i="92"/>
  <c r="BS38" i="92"/>
  <c r="BO38" i="92"/>
  <c r="BP38" i="92"/>
  <c r="BN38" i="92"/>
  <c r="BQ38" i="92"/>
  <c r="BM38" i="92"/>
  <c r="BL38" i="92"/>
  <c r="BK38" i="92"/>
  <c r="BJ38" i="92"/>
  <c r="BI38" i="92"/>
  <c r="BH38" i="92"/>
  <c r="BG38" i="92"/>
  <c r="BF38" i="92"/>
  <c r="BE38" i="92"/>
  <c r="BD38" i="92"/>
  <c r="BC38" i="92"/>
  <c r="BB38" i="92"/>
  <c r="BA38" i="92"/>
  <c r="AZ38" i="92"/>
  <c r="AY38" i="92" s="1"/>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s="1"/>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H35" i="92"/>
  <c r="BG35" i="92"/>
  <c r="BF35" i="92"/>
  <c r="BE35" i="92"/>
  <c r="BD35" i="92"/>
  <c r="BC35" i="92"/>
  <c r="BB35" i="92"/>
  <c r="BA35" i="92"/>
  <c r="AZ35" i="92"/>
  <c r="AU35" i="92"/>
  <c r="AW35" i="92"/>
  <c r="AT35" i="92"/>
  <c r="BO35" i="92"/>
  <c r="AS35" i="92"/>
  <c r="BN35" i="92" s="1"/>
  <c r="AR35" i="92"/>
  <c r="BS35" i="92" s="1"/>
  <c r="AQ35" i="92"/>
  <c r="BM35" i="92" s="1"/>
  <c r="AP35" i="92"/>
  <c r="AO35" i="92"/>
  <c r="AN35" i="92"/>
  <c r="BL35" i="92" s="1"/>
  <c r="AM35" i="92"/>
  <c r="AL35" i="92"/>
  <c r="BK35" i="92" s="1"/>
  <c r="AK35" i="92"/>
  <c r="BJ35" i="92"/>
  <c r="AJ35" i="92"/>
  <c r="AI35" i="92"/>
  <c r="AH35" i="92"/>
  <c r="BI35" i="92"/>
  <c r="L35" i="92"/>
  <c r="K35" i="92"/>
  <c r="N35" i="92" s="1"/>
  <c r="J35" i="92"/>
  <c r="I35" i="92"/>
  <c r="BS33" i="92"/>
  <c r="BO33" i="92"/>
  <c r="BQ33" i="92" s="1"/>
  <c r="BN33" i="92"/>
  <c r="BM33" i="92"/>
  <c r="BL33" i="92"/>
  <c r="BK33" i="92"/>
  <c r="BJ33" i="92"/>
  <c r="BI33" i="92"/>
  <c r="BH33" i="92"/>
  <c r="BG33" i="92"/>
  <c r="BF33" i="92"/>
  <c r="BE33" i="92"/>
  <c r="BD33" i="92"/>
  <c r="BC33" i="92"/>
  <c r="BB33" i="92"/>
  <c r="BA33" i="92"/>
  <c r="AZ33" i="92"/>
  <c r="AY33" i="92" s="1"/>
  <c r="AW33" i="92"/>
  <c r="AV33" i="92"/>
  <c r="N33" i="92"/>
  <c r="M33" i="92"/>
  <c r="BS32" i="92"/>
  <c r="BO32" i="92"/>
  <c r="BQ32" i="92" s="1"/>
  <c r="BN32" i="92"/>
  <c r="BM32" i="92"/>
  <c r="BL32" i="92"/>
  <c r="BK32" i="92"/>
  <c r="BJ32" i="92"/>
  <c r="BI32" i="92"/>
  <c r="BH32" i="92"/>
  <c r="BG32" i="92"/>
  <c r="BF32" i="92"/>
  <c r="BE32" i="92"/>
  <c r="BD32" i="92"/>
  <c r="BC32" i="92"/>
  <c r="BB32" i="92"/>
  <c r="BA32" i="92"/>
  <c r="AZ32" i="92"/>
  <c r="AY32" i="92" s="1"/>
  <c r="AW32" i="92"/>
  <c r="AV32" i="92"/>
  <c r="N32" i="92"/>
  <c r="M32" i="92"/>
  <c r="BS31" i="92"/>
  <c r="BO31" i="92"/>
  <c r="BQ31" i="92" s="1"/>
  <c r="BN31" i="92"/>
  <c r="BM31" i="92"/>
  <c r="BL31" i="92"/>
  <c r="BK31" i="92"/>
  <c r="BJ31" i="92"/>
  <c r="BI31" i="92"/>
  <c r="BH31" i="92"/>
  <c r="BG31" i="92"/>
  <c r="BF31" i="92"/>
  <c r="BE31" i="92"/>
  <c r="BD31" i="92"/>
  <c r="BC31" i="92"/>
  <c r="BB31" i="92"/>
  <c r="BA31" i="92"/>
  <c r="AZ31" i="92"/>
  <c r="AY31" i="92" s="1"/>
  <c r="AW31" i="92"/>
  <c r="AV31" i="92"/>
  <c r="N31" i="92"/>
  <c r="M31" i="92"/>
  <c r="BS30" i="92"/>
  <c r="BO30" i="92"/>
  <c r="BQ30" i="92" s="1"/>
  <c r="BN30" i="92"/>
  <c r="BM30" i="92"/>
  <c r="BL30" i="92"/>
  <c r="BK30" i="92"/>
  <c r="BJ30" i="92"/>
  <c r="BI30" i="92"/>
  <c r="BH30" i="92"/>
  <c r="BG30" i="92"/>
  <c r="BF30" i="92"/>
  <c r="BE30" i="92"/>
  <c r="BD30" i="92"/>
  <c r="BC30" i="92"/>
  <c r="BB30" i="92"/>
  <c r="BA30" i="92"/>
  <c r="AZ30" i="92"/>
  <c r="AY30" i="92" s="1"/>
  <c r="AW30" i="92"/>
  <c r="AV30" i="92"/>
  <c r="N30" i="92"/>
  <c r="M30" i="92"/>
  <c r="BS29" i="92"/>
  <c r="BO29" i="92"/>
  <c r="BQ29" i="92" s="1"/>
  <c r="BN29" i="92"/>
  <c r="BM29" i="92"/>
  <c r="BL29" i="92"/>
  <c r="BK29" i="92"/>
  <c r="BJ29" i="92"/>
  <c r="BI29" i="92"/>
  <c r="BH29" i="92"/>
  <c r="BG29" i="92"/>
  <c r="BF29" i="92"/>
  <c r="BE29" i="92"/>
  <c r="BD29" i="92"/>
  <c r="BC29" i="92"/>
  <c r="BB29" i="92"/>
  <c r="BA29" i="92"/>
  <c r="AZ29" i="92"/>
  <c r="AY29" i="92" s="1"/>
  <c r="AW29" i="92"/>
  <c r="AV29" i="92"/>
  <c r="N29" i="92"/>
  <c r="M29" i="92"/>
  <c r="BS28" i="92"/>
  <c r="BO28" i="92"/>
  <c r="BQ28" i="92" s="1"/>
  <c r="BN28" i="92"/>
  <c r="BM28" i="92"/>
  <c r="BL28" i="92"/>
  <c r="BK28" i="92"/>
  <c r="BJ28" i="92"/>
  <c r="BI28" i="92"/>
  <c r="BH28" i="92"/>
  <c r="BG28" i="92"/>
  <c r="BF28" i="92"/>
  <c r="BE28" i="92"/>
  <c r="BD28" i="92"/>
  <c r="BC28" i="92"/>
  <c r="BB28" i="92"/>
  <c r="BA28" i="92"/>
  <c r="AZ28" i="92"/>
  <c r="AY28" i="92" s="1"/>
  <c r="AW28" i="92"/>
  <c r="AV28" i="92"/>
  <c r="N28" i="92"/>
  <c r="M28" i="92"/>
  <c r="BH27" i="92"/>
  <c r="BG27" i="92"/>
  <c r="BF27" i="92"/>
  <c r="BE27" i="92"/>
  <c r="BD27" i="92"/>
  <c r="BC27" i="92"/>
  <c r="BB27" i="92"/>
  <c r="BA27" i="92"/>
  <c r="AZ27" i="92"/>
  <c r="AU27" i="92"/>
  <c r="AW27" i="92" s="1"/>
  <c r="AV27" i="92"/>
  <c r="AT27" i="92"/>
  <c r="AS27" i="92"/>
  <c r="BN27" i="92" s="1"/>
  <c r="AR27" i="92"/>
  <c r="AQ27" i="92"/>
  <c r="BM27" i="92" s="1"/>
  <c r="AP27" i="92"/>
  <c r="AO27" i="92"/>
  <c r="BL27" i="92" s="1"/>
  <c r="AN27" i="92"/>
  <c r="AM27" i="92"/>
  <c r="AL27" i="92"/>
  <c r="BK27" i="92" s="1"/>
  <c r="AK27" i="92"/>
  <c r="AJ27" i="92"/>
  <c r="BJ27" i="92"/>
  <c r="AI27" i="92"/>
  <c r="AH27" i="92"/>
  <c r="BI27" i="92" s="1"/>
  <c r="N27" i="92"/>
  <c r="L27" i="92"/>
  <c r="K27" i="92"/>
  <c r="J27" i="92"/>
  <c r="M27" i="92" s="1"/>
  <c r="I27" i="92"/>
  <c r="BS25" i="92"/>
  <c r="BO25" i="92"/>
  <c r="BP25" i="92" s="1"/>
  <c r="BN25" i="92"/>
  <c r="BM25" i="92"/>
  <c r="BL25" i="92"/>
  <c r="BK25" i="92"/>
  <c r="BJ25" i="92"/>
  <c r="BI25" i="92"/>
  <c r="BH25" i="92"/>
  <c r="BG25" i="92"/>
  <c r="BF25" i="92"/>
  <c r="BE25" i="92"/>
  <c r="BD25" i="92"/>
  <c r="BC25" i="92"/>
  <c r="BB25" i="92"/>
  <c r="BA25" i="92"/>
  <c r="AZ25" i="92"/>
  <c r="AY25" i="92" s="1"/>
  <c r="AW25" i="92"/>
  <c r="AV25" i="92"/>
  <c r="N25" i="92"/>
  <c r="M25" i="92"/>
  <c r="BQ23" i="92"/>
  <c r="BP23" i="92"/>
  <c r="BH23" i="92"/>
  <c r="BG23" i="92"/>
  <c r="BF23" i="92"/>
  <c r="BE23" i="92"/>
  <c r="BD23" i="92"/>
  <c r="BC23" i="92"/>
  <c r="BB23" i="92"/>
  <c r="BA23" i="92"/>
  <c r="AZ23" i="92"/>
  <c r="AY23" i="92" s="1"/>
  <c r="AW23" i="92"/>
  <c r="AV23" i="92"/>
  <c r="BS22" i="92"/>
  <c r="BO22" i="92"/>
  <c r="BP22" i="92" s="1"/>
  <c r="BN22" i="92"/>
  <c r="BM22" i="92"/>
  <c r="BL22" i="92"/>
  <c r="BK22" i="92"/>
  <c r="BJ22" i="92"/>
  <c r="BI22" i="92"/>
  <c r="BH22" i="92"/>
  <c r="BG22" i="92"/>
  <c r="BF22" i="92"/>
  <c r="BE22" i="92"/>
  <c r="BD22" i="92"/>
  <c r="BC22" i="92"/>
  <c r="BB22" i="92"/>
  <c r="BA22" i="92"/>
  <c r="AZ22" i="92"/>
  <c r="AY22" i="92" s="1"/>
  <c r="AY21" i="92" s="1"/>
  <c r="AW22" i="92"/>
  <c r="AV22" i="92"/>
  <c r="N22" i="92"/>
  <c r="M22" i="92"/>
  <c r="BH21" i="92"/>
  <c r="BG21" i="92"/>
  <c r="BF21" i="92"/>
  <c r="BE21" i="92"/>
  <c r="BD21" i="92"/>
  <c r="BC21" i="92"/>
  <c r="BB21" i="92"/>
  <c r="BA21" i="92"/>
  <c r="AW21" i="92"/>
  <c r="AU21" i="92"/>
  <c r="AT21" i="92"/>
  <c r="AT40" i="92" s="1"/>
  <c r="AS21" i="92"/>
  <c r="AS40" i="92" s="1"/>
  <c r="AR21" i="92"/>
  <c r="BN21" i="92" s="1"/>
  <c r="AQ21" i="92"/>
  <c r="AQ40" i="92" s="1"/>
  <c r="AP21" i="92"/>
  <c r="AO21" i="92"/>
  <c r="AN21" i="92"/>
  <c r="BL21" i="92" s="1"/>
  <c r="AM21" i="92"/>
  <c r="AM40" i="92" s="1"/>
  <c r="AL21" i="92"/>
  <c r="AK21" i="92"/>
  <c r="AK40" i="92" s="1"/>
  <c r="AJ21" i="92"/>
  <c r="AJ40" i="92"/>
  <c r="AI21" i="92"/>
  <c r="AI40" i="92" s="1"/>
  <c r="AH21" i="92"/>
  <c r="AH40" i="92"/>
  <c r="L21" i="92"/>
  <c r="N21" i="92" s="1"/>
  <c r="K21" i="92"/>
  <c r="M21" i="92" s="1"/>
  <c r="J21" i="92"/>
  <c r="J40" i="92" s="1"/>
  <c r="I21" i="92"/>
  <c r="I40" i="92" s="1"/>
  <c r="BH18" i="92"/>
  <c r="BG18" i="92"/>
  <c r="BF18" i="92"/>
  <c r="BS16" i="92"/>
  <c r="BO16" i="92"/>
  <c r="BP16" i="92" s="1"/>
  <c r="BQ16" i="92"/>
  <c r="BN16" i="92"/>
  <c r="BM16" i="92"/>
  <c r="BL16" i="92"/>
  <c r="BK16" i="92"/>
  <c r="BJ16" i="92"/>
  <c r="BI16" i="92"/>
  <c r="BH16" i="92"/>
  <c r="BG16" i="92"/>
  <c r="BF16" i="92"/>
  <c r="BE16" i="92"/>
  <c r="BD16" i="92"/>
  <c r="BC16" i="92"/>
  <c r="BB16" i="92"/>
  <c r="BA16" i="92"/>
  <c r="AZ16" i="92"/>
  <c r="AY16" i="92"/>
  <c r="AW16" i="92"/>
  <c r="AV16" i="92"/>
  <c r="N16" i="92"/>
  <c r="M16" i="92"/>
  <c r="BS15" i="92"/>
  <c r="BO15" i="92"/>
  <c r="BP15" i="92" s="1"/>
  <c r="BQ15" i="92"/>
  <c r="BN15" i="92"/>
  <c r="BM15" i="92"/>
  <c r="BL15" i="92"/>
  <c r="BK15" i="92"/>
  <c r="BJ15" i="92"/>
  <c r="BI15" i="92"/>
  <c r="BH15" i="92"/>
  <c r="BG15" i="92"/>
  <c r="BF15" i="92"/>
  <c r="BE15" i="92"/>
  <c r="BD15" i="92"/>
  <c r="BC15" i="92"/>
  <c r="BB15" i="92"/>
  <c r="BA15" i="92"/>
  <c r="AZ15" i="92"/>
  <c r="AY15" i="92"/>
  <c r="AW15" i="92"/>
  <c r="AV15" i="92"/>
  <c r="N15" i="92"/>
  <c r="M15" i="92"/>
  <c r="BS14" i="92"/>
  <c r="BO14" i="92"/>
  <c r="BP14" i="92" s="1"/>
  <c r="BQ14" i="92"/>
  <c r="BN14" i="92"/>
  <c r="BM14" i="92"/>
  <c r="BL14" i="92"/>
  <c r="BK14" i="92"/>
  <c r="BJ14" i="92"/>
  <c r="BI14" i="92"/>
  <c r="BH14" i="92"/>
  <c r="BG14" i="92"/>
  <c r="BF14" i="92"/>
  <c r="BE14" i="92"/>
  <c r="BD14" i="92"/>
  <c r="BC14" i="92"/>
  <c r="BB14" i="92"/>
  <c r="BA14" i="92"/>
  <c r="AZ14" i="92"/>
  <c r="AZ13" i="92" s="1"/>
  <c r="AY14" i="92"/>
  <c r="AW14" i="92"/>
  <c r="AV14" i="92"/>
  <c r="N14" i="92"/>
  <c r="M14" i="92"/>
  <c r="BH13" i="92"/>
  <c r="BG13" i="92"/>
  <c r="BF13" i="92"/>
  <c r="BE13" i="92"/>
  <c r="BD13" i="92"/>
  <c r="BC13" i="92"/>
  <c r="BB13" i="92"/>
  <c r="BA13" i="92"/>
  <c r="AU13" i="92"/>
  <c r="AW13" i="92"/>
  <c r="AT13" i="92"/>
  <c r="BO13" i="92"/>
  <c r="AS13" i="92"/>
  <c r="AR13" i="92"/>
  <c r="BS13" i="92" s="1"/>
  <c r="AQ13" i="92"/>
  <c r="AP13" i="92"/>
  <c r="BM13" i="92" s="1"/>
  <c r="AO13" i="92"/>
  <c r="AN13" i="92"/>
  <c r="BL13" i="92" s="1"/>
  <c r="AM13" i="92"/>
  <c r="AL13" i="92"/>
  <c r="BK13" i="92" s="1"/>
  <c r="AK13" i="92"/>
  <c r="BJ13" i="92"/>
  <c r="AJ13" i="92"/>
  <c r="AI13" i="92"/>
  <c r="AH13" i="92"/>
  <c r="BI13" i="92" s="1"/>
  <c r="L13" i="92"/>
  <c r="N13" i="92" s="1"/>
  <c r="K13" i="92"/>
  <c r="M13" i="92"/>
  <c r="J13" i="92"/>
  <c r="I13" i="92"/>
  <c r="BH11" i="92"/>
  <c r="BG11" i="92"/>
  <c r="BF11" i="92"/>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N9" i="92"/>
  <c r="BQ9" i="92" s="1"/>
  <c r="BM9" i="92"/>
  <c r="BL9" i="92"/>
  <c r="BK9" i="92"/>
  <c r="BJ9" i="92"/>
  <c r="BI9" i="92"/>
  <c r="BH9" i="92"/>
  <c r="BG9" i="92"/>
  <c r="BF9" i="92"/>
  <c r="BE9" i="92"/>
  <c r="BD9" i="92"/>
  <c r="BC9" i="92"/>
  <c r="BB9" i="92"/>
  <c r="BA9" i="92"/>
  <c r="AZ9" i="92"/>
  <c r="AY9" i="92"/>
  <c r="AW9" i="92"/>
  <c r="AV9" i="92"/>
  <c r="N9" i="92"/>
  <c r="M9" i="92"/>
  <c r="BS8" i="92"/>
  <c r="BO8" i="92"/>
  <c r="BQ8" i="92" s="1"/>
  <c r="BN8" i="92"/>
  <c r="BM8" i="92"/>
  <c r="BL8" i="92"/>
  <c r="BK8" i="92"/>
  <c r="BJ8" i="92"/>
  <c r="BI8" i="92"/>
  <c r="BH8" i="92"/>
  <c r="BG8" i="92"/>
  <c r="BF8" i="92"/>
  <c r="BE8" i="92"/>
  <c r="BD8" i="92"/>
  <c r="BC8" i="92"/>
  <c r="BB8" i="92"/>
  <c r="BA8" i="92"/>
  <c r="AZ8" i="92"/>
  <c r="AY8" i="92" s="1"/>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N6" i="92"/>
  <c r="BQ6" i="92" s="1"/>
  <c r="BM6" i="92"/>
  <c r="BL6" i="92"/>
  <c r="BK6" i="92"/>
  <c r="BJ6" i="92"/>
  <c r="BI6" i="92"/>
  <c r="BH6" i="92"/>
  <c r="BG6" i="92"/>
  <c r="BF6" i="92"/>
  <c r="BE6" i="92"/>
  <c r="BD6" i="92"/>
  <c r="BC6" i="92"/>
  <c r="BB6" i="92"/>
  <c r="BA6" i="92"/>
  <c r="AZ6" i="92"/>
  <c r="AY6" i="92"/>
  <c r="AW6" i="92"/>
  <c r="AV6" i="92"/>
  <c r="N6" i="92"/>
  <c r="M6" i="92"/>
  <c r="BS5" i="92"/>
  <c r="BO5" i="92"/>
  <c r="BQ5" i="92" s="1"/>
  <c r="BN5" i="92"/>
  <c r="BM5" i="92"/>
  <c r="BL5" i="92"/>
  <c r="BK5" i="92"/>
  <c r="BJ5" i="92"/>
  <c r="BI5" i="92"/>
  <c r="BH5" i="92"/>
  <c r="BG5" i="92"/>
  <c r="BF5" i="92"/>
  <c r="BE5" i="92"/>
  <c r="BD5" i="92"/>
  <c r="BC5" i="92"/>
  <c r="BB5" i="92"/>
  <c r="BA5" i="92"/>
  <c r="AZ5" i="92"/>
  <c r="AY5" i="92" s="1"/>
  <c r="AW5" i="92"/>
  <c r="AV5" i="92"/>
  <c r="N5" i="92"/>
  <c r="M5" i="92"/>
  <c r="BH4" i="92"/>
  <c r="BG4" i="92"/>
  <c r="BF4" i="92"/>
  <c r="BE4" i="92"/>
  <c r="BE11" i="92" s="1"/>
  <c r="BE18" i="92" s="1"/>
  <c r="BD4" i="92"/>
  <c r="BD11" i="92" s="1"/>
  <c r="BD18" i="92" s="1"/>
  <c r="BC4" i="92"/>
  <c r="BC11" i="92"/>
  <c r="BC18" i="92"/>
  <c r="BB4" i="92"/>
  <c r="BB11" i="92"/>
  <c r="BB18" i="92" s="1"/>
  <c r="BA4" i="92"/>
  <c r="BA11" i="92"/>
  <c r="BA18" i="92" s="1"/>
  <c r="AU4" i="92"/>
  <c r="AW4" i="92" s="1"/>
  <c r="AT4" i="92"/>
  <c r="AT11" i="92"/>
  <c r="AS4" i="92"/>
  <c r="AS11" i="92"/>
  <c r="AS18" i="92"/>
  <c r="AS42" i="92" s="1"/>
  <c r="AR4" i="92"/>
  <c r="BN4" i="92" s="1"/>
  <c r="AQ4" i="92"/>
  <c r="AQ11" i="92"/>
  <c r="AQ18" i="92" s="1"/>
  <c r="AQ42" i="92" s="1"/>
  <c r="AP4" i="92"/>
  <c r="BM4" i="92" s="1"/>
  <c r="AO4" i="92"/>
  <c r="AO11" i="92" s="1"/>
  <c r="AO18" i="92" s="1"/>
  <c r="AN4" i="92"/>
  <c r="BL4" i="92" s="1"/>
  <c r="AM4" i="92"/>
  <c r="AM11" i="92" s="1"/>
  <c r="AM18" i="92" s="1"/>
  <c r="AL4" i="92"/>
  <c r="AL11" i="92"/>
  <c r="AK4" i="92"/>
  <c r="AK11" i="92" s="1"/>
  <c r="AK18" i="92" s="1"/>
  <c r="AJ4" i="92"/>
  <c r="AJ11" i="92"/>
  <c r="AI4" i="92"/>
  <c r="AI11" i="92"/>
  <c r="AI18" i="92"/>
  <c r="AH4" i="92"/>
  <c r="AH11" i="92" s="1"/>
  <c r="AH18" i="92" s="1"/>
  <c r="BI18" i="92" s="1"/>
  <c r="L4" i="92"/>
  <c r="L11" i="92" s="1"/>
  <c r="K4" i="92"/>
  <c r="M4" i="92" s="1"/>
  <c r="J4" i="92"/>
  <c r="J11" i="92" s="1"/>
  <c r="I4" i="92"/>
  <c r="I11" i="92" s="1"/>
  <c r="I18" i="92" s="1"/>
  <c r="I42" i="92" s="1"/>
  <c r="I44" i="92" s="1"/>
  <c r="AQ6" i="96"/>
  <c r="AS6" i="96"/>
  <c r="AT6" i="96"/>
  <c r="AU6" i="96"/>
  <c r="AV6" i="96"/>
  <c r="AR6" i="96"/>
  <c r="AJ6" i="96"/>
  <c r="BU6" i="96" s="1"/>
  <c r="AK6" i="96"/>
  <c r="BV6" i="96" s="1"/>
  <c r="N12" i="96"/>
  <c r="BB12" i="96" s="1"/>
  <c r="AM12" i="96"/>
  <c r="BX12" i="96" s="1"/>
  <c r="BF12" i="96"/>
  <c r="AF6" i="96"/>
  <c r="BH6" i="96"/>
  <c r="BO18" i="96"/>
  <c r="AH6" i="96"/>
  <c r="BS6" i="96" s="1"/>
  <c r="AL6" i="96"/>
  <c r="BW6" i="96"/>
  <c r="BJ6" i="96"/>
  <c r="AZ12" i="96"/>
  <c r="AE6" i="96"/>
  <c r="AI6" i="96"/>
  <c r="BT6" i="96" s="1"/>
  <c r="AJ12" i="96"/>
  <c r="BU12" i="96"/>
  <c r="AY6" i="96"/>
  <c r="AK12" i="96"/>
  <c r="BV12" i="96" s="1"/>
  <c r="AN6" i="96"/>
  <c r="BY6" i="96" s="1"/>
  <c r="AH18" i="96"/>
  <c r="BS18" i="96" s="1"/>
  <c r="AN18" i="96"/>
  <c r="BY18" i="96"/>
  <c r="BM4" i="93"/>
  <c r="AQ13" i="93"/>
  <c r="BM13" i="93"/>
  <c r="L21" i="93"/>
  <c r="AQ4" i="93"/>
  <c r="AQ11" i="93" s="1"/>
  <c r="BP6" i="93"/>
  <c r="BR6" i="93" s="1"/>
  <c r="BF14" i="93"/>
  <c r="BP14" i="93"/>
  <c r="BL29" i="93"/>
  <c r="BC30" i="93"/>
  <c r="BL30" i="93"/>
  <c r="BK31" i="93"/>
  <c r="BG36" i="93"/>
  <c r="BP36" i="93"/>
  <c r="BR36" i="93"/>
  <c r="AV38" i="93"/>
  <c r="AU4" i="93"/>
  <c r="AU11" i="93" s="1"/>
  <c r="AU18" i="93" s="1"/>
  <c r="BG7" i="93"/>
  <c r="BI8" i="93"/>
  <c r="BK22" i="93"/>
  <c r="BP25" i="93"/>
  <c r="AI27" i="93"/>
  <c r="AZ29" i="93"/>
  <c r="AY29" i="93" s="1"/>
  <c r="BK30" i="93"/>
  <c r="Y27" i="93"/>
  <c r="BD27" i="93" s="1"/>
  <c r="BM32" i="93"/>
  <c r="AU35" i="93"/>
  <c r="BK37" i="93"/>
  <c r="AC4" i="93"/>
  <c r="AC11" i="93" s="1"/>
  <c r="N6" i="93"/>
  <c r="BA8" i="93"/>
  <c r="BJ8" i="93"/>
  <c r="BP10" i="93"/>
  <c r="BR10" i="93" s="1"/>
  <c r="AI13" i="93"/>
  <c r="M25" i="93"/>
  <c r="BB31" i="93"/>
  <c r="BT32" i="93"/>
  <c r="BC37" i="93"/>
  <c r="BO14" i="93"/>
  <c r="N7" i="93"/>
  <c r="AW10" i="93"/>
  <c r="AJ13" i="93"/>
  <c r="BJ13" i="93" s="1"/>
  <c r="BB15" i="93"/>
  <c r="BP31" i="93"/>
  <c r="BP37" i="93"/>
  <c r="AU21" i="93"/>
  <c r="BP21" i="93" s="1"/>
  <c r="BC22" i="93"/>
  <c r="BP22" i="93"/>
  <c r="BR22" i="93" s="1"/>
  <c r="P27" i="93"/>
  <c r="BG30" i="93"/>
  <c r="AG27" i="93"/>
  <c r="BK36" i="93"/>
  <c r="AW37" i="93"/>
  <c r="BO7" i="93"/>
  <c r="AZ21" i="93"/>
  <c r="BD6" i="96"/>
  <c r="BL6" i="96"/>
  <c r="BJ12" i="96"/>
  <c r="N18" i="96"/>
  <c r="BB18" i="96" s="1"/>
  <c r="AF18" i="96"/>
  <c r="BH18" i="96"/>
  <c r="BM6" i="96"/>
  <c r="BF6" i="96"/>
  <c r="BD12" i="96"/>
  <c r="BL12" i="96"/>
  <c r="BJ18" i="96"/>
  <c r="DP13" i="95"/>
  <c r="BH26" i="95"/>
  <c r="DU26" i="95"/>
  <c r="CW26" i="95"/>
  <c r="DE26" i="95"/>
  <c r="AL58" i="95"/>
  <c r="DG26" i="95"/>
  <c r="BM26" i="95"/>
  <c r="DZ26" i="95"/>
  <c r="AW34" i="95"/>
  <c r="DA46" i="95"/>
  <c r="BJ46" i="95"/>
  <c r="DW46" i="95" s="1"/>
  <c r="AN58" i="95"/>
  <c r="BH13" i="95"/>
  <c r="DU13" i="95"/>
  <c r="CW13" i="95"/>
  <c r="BH12" i="95"/>
  <c r="BB6" i="95"/>
  <c r="BX26" i="95"/>
  <c r="N26" i="95"/>
  <c r="CA26" i="95" s="1"/>
  <c r="M26" i="95"/>
  <c r="BZ26" i="95" s="1"/>
  <c r="CU46" i="95"/>
  <c r="AH58" i="95"/>
  <c r="DC46" i="95"/>
  <c r="BK46" i="95"/>
  <c r="DX46" i="95" s="1"/>
  <c r="AP58" i="95"/>
  <c r="BG46" i="95"/>
  <c r="DT46" i="95" s="1"/>
  <c r="J59" i="95"/>
  <c r="BW59" i="95" s="1"/>
  <c r="BV13" i="95"/>
  <c r="CY13" i="95"/>
  <c r="AL59" i="95"/>
  <c r="CY59" i="95"/>
  <c r="DG13" i="95"/>
  <c r="BM13" i="95"/>
  <c r="DZ13" i="95"/>
  <c r="DC20" i="95"/>
  <c r="BK20" i="95"/>
  <c r="DX20" i="95" s="1"/>
  <c r="M32" i="95"/>
  <c r="BZ32" i="95" s="1"/>
  <c r="DB6" i="95"/>
  <c r="AO59" i="95"/>
  <c r="DB59" i="95" s="1"/>
  <c r="CZ6" i="95"/>
  <c r="DH6" i="95"/>
  <c r="AX38" i="95"/>
  <c r="DK38" i="95" s="1"/>
  <c r="L59" i="95"/>
  <c r="BY59" i="95" s="1"/>
  <c r="BX13" i="95"/>
  <c r="M13" i="95"/>
  <c r="BZ13" i="95" s="1"/>
  <c r="CW20" i="95"/>
  <c r="BH20" i="95"/>
  <c r="DU20" i="95"/>
  <c r="DE20" i="95"/>
  <c r="AY32" i="95"/>
  <c r="DL32" i="95"/>
  <c r="N51" i="95"/>
  <c r="CA51" i="95" s="1"/>
  <c r="M51" i="95"/>
  <c r="BZ51" i="95" s="1"/>
  <c r="BX51" i="95"/>
  <c r="BM6" i="95"/>
  <c r="DZ6" i="95" s="1"/>
  <c r="BW6" i="95"/>
  <c r="CV6" i="95"/>
  <c r="DD6" i="95"/>
  <c r="BJ13" i="95"/>
  <c r="DW13" i="95" s="1"/>
  <c r="DG20" i="95"/>
  <c r="BJ26" i="95"/>
  <c r="DW26" i="95" s="1"/>
  <c r="BW38" i="95"/>
  <c r="N46" i="95"/>
  <c r="CA46" i="95"/>
  <c r="CW46" i="95"/>
  <c r="DE46" i="95"/>
  <c r="DE51" i="95"/>
  <c r="AU58" i="95"/>
  <c r="DH58" i="95" s="1"/>
  <c r="BG6" i="95"/>
  <c r="CU13" i="95"/>
  <c r="BJ20" i="95"/>
  <c r="DW20" i="95"/>
  <c r="N32" i="95"/>
  <c r="CA32" i="95"/>
  <c r="BH46" i="95"/>
  <c r="DU46" i="95"/>
  <c r="CY6" i="95"/>
  <c r="BI46" i="95"/>
  <c r="DV46" i="95"/>
  <c r="N13" i="95"/>
  <c r="CA13" i="95" s="1"/>
  <c r="BJ51" i="95"/>
  <c r="DW51" i="95" s="1"/>
  <c r="BJ6" i="95"/>
  <c r="M20" i="95"/>
  <c r="BZ20" i="95" s="1"/>
  <c r="BQ16" i="93"/>
  <c r="BR8" i="93"/>
  <c r="BG21" i="93"/>
  <c r="BK21" i="93"/>
  <c r="AN4" i="93"/>
  <c r="AN11" i="93" s="1"/>
  <c r="AN18" i="93" s="1"/>
  <c r="BB5" i="93"/>
  <c r="BJ5" i="93"/>
  <c r="BQ8" i="93"/>
  <c r="AW9" i="93"/>
  <c r="BT10" i="93"/>
  <c r="BB14" i="93"/>
  <c r="BI21" i="93"/>
  <c r="BC23" i="93"/>
  <c r="BG23" i="93"/>
  <c r="BA25" i="93"/>
  <c r="BE25" i="93"/>
  <c r="BI25" i="93"/>
  <c r="BM25" i="93"/>
  <c r="AZ32" i="93"/>
  <c r="AY32" i="93" s="1"/>
  <c r="BD32" i="93"/>
  <c r="BT16" i="93"/>
  <c r="AG4" i="93"/>
  <c r="AG11" i="93" s="1"/>
  <c r="AO4" i="93"/>
  <c r="AO11" i="93" s="1"/>
  <c r="M5" i="93"/>
  <c r="BC5" i="93"/>
  <c r="Q13" i="93"/>
  <c r="Y13" i="93"/>
  <c r="BD13" i="93" s="1"/>
  <c r="AG13" i="93"/>
  <c r="M14" i="93"/>
  <c r="BK14" i="93"/>
  <c r="AY28" i="93"/>
  <c r="D27" i="93"/>
  <c r="N28" i="93"/>
  <c r="BC33" i="93"/>
  <c r="AZ36" i="93"/>
  <c r="AZ35" i="93" s="1"/>
  <c r="BD36" i="93"/>
  <c r="BH36" i="93"/>
  <c r="BL36" i="93"/>
  <c r="R35" i="93"/>
  <c r="BA38" i="93"/>
  <c r="Z35" i="93"/>
  <c r="BE35" i="93" s="1"/>
  <c r="BE38" i="93"/>
  <c r="AH35" i="93"/>
  <c r="BI38" i="93"/>
  <c r="BM38" i="93"/>
  <c r="N5" i="93"/>
  <c r="BI6" i="93"/>
  <c r="AW7" i="93"/>
  <c r="BT8" i="93"/>
  <c r="AW16" i="93"/>
  <c r="AW21" i="93"/>
  <c r="AU27" i="93"/>
  <c r="AW30" i="93"/>
  <c r="AV30" i="93"/>
  <c r="BF37" i="93"/>
  <c r="BN37" i="93"/>
  <c r="BQ37" i="93" s="1"/>
  <c r="BJ37" i="93"/>
  <c r="AV5" i="93"/>
  <c r="BN10" i="93"/>
  <c r="AV14" i="93"/>
  <c r="BO16" i="93"/>
  <c r="BR16" i="93" s="1"/>
  <c r="BO21" i="93"/>
  <c r="BB28" i="93"/>
  <c r="BA29" i="93"/>
  <c r="R27" i="93"/>
  <c r="BE29" i="93"/>
  <c r="BI29" i="93"/>
  <c r="BM29" i="93"/>
  <c r="BN31" i="93"/>
  <c r="BQ31" i="93"/>
  <c r="BT31" i="93"/>
  <c r="BO37" i="93"/>
  <c r="BR37" i="93" s="1"/>
  <c r="AS35" i="93"/>
  <c r="BO28" i="93"/>
  <c r="BR28" i="93" s="1"/>
  <c r="AS27" i="93"/>
  <c r="BP33" i="93"/>
  <c r="BQ33" i="93" s="1"/>
  <c r="AB4" i="93"/>
  <c r="M6" i="93"/>
  <c r="AV8" i="93"/>
  <c r="AB13" i="93"/>
  <c r="M15" i="93"/>
  <c r="BD22" i="93"/>
  <c r="BC21" i="93"/>
  <c r="BF22" i="93"/>
  <c r="AB21" i="93"/>
  <c r="AJ21" i="93"/>
  <c r="BJ22" i="93"/>
  <c r="BN22" i="93"/>
  <c r="BQ22" i="93"/>
  <c r="AR21" i="93"/>
  <c r="BT22" i="93"/>
  <c r="BJ28" i="93"/>
  <c r="N31" i="93"/>
  <c r="M31" i="93"/>
  <c r="D35" i="93"/>
  <c r="N37" i="93"/>
  <c r="L35" i="93"/>
  <c r="BR38" i="93"/>
  <c r="AT4" i="93"/>
  <c r="AT11" i="93" s="1"/>
  <c r="AT13" i="93"/>
  <c r="BM21" i="93"/>
  <c r="BD21" i="93"/>
  <c r="K21" i="93"/>
  <c r="T27" i="93"/>
  <c r="BB27" i="93" s="1"/>
  <c r="BF28" i="93"/>
  <c r="BN28" i="93"/>
  <c r="BQ28" i="93"/>
  <c r="BR32" i="93"/>
  <c r="BO33" i="93"/>
  <c r="M28" i="93"/>
  <c r="BT28" i="93"/>
  <c r="AB35" i="93"/>
  <c r="AW36" i="93"/>
  <c r="BN36" i="93"/>
  <c r="BT37" i="93"/>
  <c r="AV28" i="93"/>
  <c r="AV37" i="93"/>
  <c r="BP30" i="93"/>
  <c r="BR30" i="93" s="1"/>
  <c r="AV31" i="93"/>
  <c r="AV25" i="93"/>
  <c r="BQ35" i="92"/>
  <c r="BP35" i="92"/>
  <c r="BI11" i="92"/>
  <c r="BJ11" i="92"/>
  <c r="AJ18" i="92"/>
  <c r="BJ18" i="92" s="1"/>
  <c r="AY35" i="92"/>
  <c r="J18" i="92"/>
  <c r="J42" i="92"/>
  <c r="BK11" i="92"/>
  <c r="AL18" i="92"/>
  <c r="AL42" i="92" s="1"/>
  <c r="AT18" i="92"/>
  <c r="BP13" i="92"/>
  <c r="AY13" i="92"/>
  <c r="L18" i="92"/>
  <c r="BP5" i="92"/>
  <c r="BP6" i="92"/>
  <c r="BP7" i="92"/>
  <c r="BP8" i="92"/>
  <c r="BP9" i="92"/>
  <c r="BP10" i="92"/>
  <c r="AN11" i="92"/>
  <c r="BO21" i="92"/>
  <c r="BQ21" i="92" s="1"/>
  <c r="BO27" i="92"/>
  <c r="BP27" i="92" s="1"/>
  <c r="AV35" i="92"/>
  <c r="K40" i="92"/>
  <c r="M40" i="92" s="1"/>
  <c r="AL40" i="92"/>
  <c r="BI4" i="92"/>
  <c r="AZ21" i="92"/>
  <c r="AZ40" i="92" s="1"/>
  <c r="AU40" i="92"/>
  <c r="BJ4" i="92"/>
  <c r="BS4" i="92"/>
  <c r="AP11" i="92"/>
  <c r="AV13" i="92"/>
  <c r="BI21" i="92"/>
  <c r="BK4" i="92"/>
  <c r="BJ21" i="92"/>
  <c r="BS21" i="92"/>
  <c r="BP36" i="92"/>
  <c r="AO40" i="92"/>
  <c r="AR11" i="92"/>
  <c r="AP40" i="92"/>
  <c r="BM40" i="92" s="1"/>
  <c r="BP40" i="92" s="1"/>
  <c r="AV4" i="92"/>
  <c r="N4" i="92"/>
  <c r="BQ36" i="93"/>
  <c r="AV13" i="93"/>
  <c r="Y40" i="93"/>
  <c r="DW6" i="95"/>
  <c r="DC58" i="95"/>
  <c r="CY58" i="95"/>
  <c r="DA58" i="95"/>
  <c r="BJ58" i="95"/>
  <c r="DW58" i="95"/>
  <c r="CU58" i="95"/>
  <c r="AP59" i="95"/>
  <c r="DO6" i="95"/>
  <c r="AN59" i="95"/>
  <c r="DA59" i="95" s="1"/>
  <c r="DT6" i="95"/>
  <c r="BR21" i="93"/>
  <c r="AG18" i="93"/>
  <c r="AB11" i="93"/>
  <c r="BP13" i="93"/>
  <c r="BN21" i="93"/>
  <c r="BQ21" i="93" s="1"/>
  <c r="BT21" i="93"/>
  <c r="N21" i="93"/>
  <c r="AY36" i="93"/>
  <c r="BF21" i="93"/>
  <c r="AW13" i="93"/>
  <c r="AH42" i="92"/>
  <c r="BQ27" i="92"/>
  <c r="AW40" i="92"/>
  <c r="AV40" i="92"/>
  <c r="BO40" i="92"/>
  <c r="AN18" i="92"/>
  <c r="BL11" i="92"/>
  <c r="BN11" i="92"/>
  <c r="AR18" i="92"/>
  <c r="AP18" i="92"/>
  <c r="BM11" i="92"/>
  <c r="BJ59" i="95"/>
  <c r="DW59" i="95" s="1"/>
  <c r="DC59" i="95"/>
  <c r="AB18" i="93"/>
  <c r="AP42" i="92"/>
  <c r="BM42" i="92"/>
  <c r="BM18" i="92"/>
  <c r="BN18" i="92"/>
  <c r="BL18" i="92"/>
  <c r="H18" i="87"/>
  <c r="G18" i="87"/>
  <c r="AS18" i="87" s="1"/>
  <c r="F18" i="87"/>
  <c r="AR18" i="87" s="1"/>
  <c r="E18" i="87"/>
  <c r="D18" i="87"/>
  <c r="C18" i="87"/>
  <c r="H12" i="87"/>
  <c r="G12" i="87"/>
  <c r="F12" i="87"/>
  <c r="E12" i="87"/>
  <c r="D12" i="87"/>
  <c r="AP12" i="87" s="1"/>
  <c r="C12" i="87"/>
  <c r="AO12" i="87"/>
  <c r="H6" i="87"/>
  <c r="G6" i="87"/>
  <c r="F6" i="87"/>
  <c r="AR6" i="87" s="1"/>
  <c r="E6" i="87"/>
  <c r="D6" i="87"/>
  <c r="AP6" i="87"/>
  <c r="C6" i="87"/>
  <c r="AO6" i="87"/>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AX18" i="87"/>
  <c r="AQ18" i="87"/>
  <c r="AP18" i="87"/>
  <c r="AB18" i="87"/>
  <c r="BN18" i="87" s="1"/>
  <c r="AA18" i="87"/>
  <c r="BM18" i="87" s="1"/>
  <c r="Z18" i="87"/>
  <c r="BL18" i="87" s="1"/>
  <c r="Y18" i="87"/>
  <c r="BK18" i="87"/>
  <c r="X18" i="87"/>
  <c r="BJ18" i="87" s="1"/>
  <c r="W18" i="87"/>
  <c r="BI18" i="87"/>
  <c r="V18" i="87"/>
  <c r="BH18" i="87" s="1"/>
  <c r="U18" i="87"/>
  <c r="BG18" i="87" s="1"/>
  <c r="T18" i="87"/>
  <c r="AI18" i="87" s="1"/>
  <c r="BR18" i="87" s="1"/>
  <c r="S18" i="87"/>
  <c r="BE18" i="87" s="1"/>
  <c r="R18" i="87"/>
  <c r="BD18" i="87" s="1"/>
  <c r="Q18" i="87"/>
  <c r="BC18" i="87" s="1"/>
  <c r="P18" i="87"/>
  <c r="AG18" i="87" s="1"/>
  <c r="BP18" i="87" s="1"/>
  <c r="BB18" i="87"/>
  <c r="L18" i="87"/>
  <c r="N18" i="87" s="1"/>
  <c r="AZ18" i="87" s="1"/>
  <c r="K18" i="87"/>
  <c r="AW18" i="87" s="1"/>
  <c r="J18" i="87"/>
  <c r="AV18" i="87"/>
  <c r="I18" i="87"/>
  <c r="AU18" i="87" s="1"/>
  <c r="AT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BH12" i="87"/>
  <c r="AR12" i="87"/>
  <c r="AQ12" i="87"/>
  <c r="AL12" i="87"/>
  <c r="BU12" i="87" s="1"/>
  <c r="AB12" i="87"/>
  <c r="BN12" i="87" s="1"/>
  <c r="AA12" i="87"/>
  <c r="BM12" i="87" s="1"/>
  <c r="Z12" i="87"/>
  <c r="BL12" i="87"/>
  <c r="Y12" i="87"/>
  <c r="BK12" i="87" s="1"/>
  <c r="X12" i="87"/>
  <c r="AK12" i="87" s="1"/>
  <c r="BT12" i="87" s="1"/>
  <c r="W12" i="87"/>
  <c r="BI12" i="87" s="1"/>
  <c r="V12" i="87"/>
  <c r="AJ12" i="87"/>
  <c r="BS12" i="87" s="1"/>
  <c r="U12" i="87"/>
  <c r="BG12" i="87"/>
  <c r="T12" i="87"/>
  <c r="BF12" i="87"/>
  <c r="S12" i="87"/>
  <c r="BE12" i="87" s="1"/>
  <c r="R12" i="87"/>
  <c r="AH12" i="87" s="1"/>
  <c r="BQ12" i="87" s="1"/>
  <c r="BD12" i="87"/>
  <c r="Q12" i="87"/>
  <c r="BC12" i="87" s="1"/>
  <c r="P12" i="87"/>
  <c r="BB12" i="87" s="1"/>
  <c r="L12" i="87"/>
  <c r="AX12" i="87"/>
  <c r="K12" i="87"/>
  <c r="AW12" i="87"/>
  <c r="J12" i="87"/>
  <c r="AV12" i="87" s="1"/>
  <c r="I12" i="87"/>
  <c r="AU12" i="87"/>
  <c r="AT12" i="87"/>
  <c r="AS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N6" i="87"/>
  <c r="BF6" i="87"/>
  <c r="AS6" i="87"/>
  <c r="AE6" i="87"/>
  <c r="AB6" i="87"/>
  <c r="AA6" i="87"/>
  <c r="BM6" i="87"/>
  <c r="Z6" i="87"/>
  <c r="AL6" i="87" s="1"/>
  <c r="BU6" i="87" s="1"/>
  <c r="Y6" i="87"/>
  <c r="BK6" i="87" s="1"/>
  <c r="X6" i="87"/>
  <c r="BJ6" i="87" s="1"/>
  <c r="W6" i="87"/>
  <c r="BI6" i="87" s="1"/>
  <c r="V6" i="87"/>
  <c r="AJ6" i="87"/>
  <c r="BS6" i="87" s="1"/>
  <c r="U6" i="87"/>
  <c r="BG6" i="87" s="1"/>
  <c r="T6" i="87"/>
  <c r="S6" i="87"/>
  <c r="BE6" i="87"/>
  <c r="R6" i="87"/>
  <c r="AH6" i="87" s="1"/>
  <c r="BQ6" i="87" s="1"/>
  <c r="BD6" i="87"/>
  <c r="Q6" i="87"/>
  <c r="BC6" i="87" s="1"/>
  <c r="P6" i="87"/>
  <c r="BB6" i="87" s="1"/>
  <c r="M6" i="87"/>
  <c r="AY6" i="87" s="1"/>
  <c r="L6" i="87"/>
  <c r="AX6" i="87" s="1"/>
  <c r="K6" i="87"/>
  <c r="AW6" i="87" s="1"/>
  <c r="J6" i="87"/>
  <c r="AV6" i="87" s="1"/>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DP58" i="91" s="1"/>
  <c r="BD58" i="91"/>
  <c r="DO58" i="91" s="1"/>
  <c r="BC58" i="91"/>
  <c r="DN58" i="91" s="1"/>
  <c r="BB58" i="91"/>
  <c r="DM58" i="91" s="1"/>
  <c r="BA58" i="91"/>
  <c r="DL58" i="91" s="1"/>
  <c r="AZ58" i="91"/>
  <c r="DK58" i="91" s="1"/>
  <c r="AY58" i="91"/>
  <c r="DJ58" i="91" s="1"/>
  <c r="AX58" i="91"/>
  <c r="DI58" i="91"/>
  <c r="AW58" i="91"/>
  <c r="DH58" i="91" s="1"/>
  <c r="AV58" i="91"/>
  <c r="DG58" i="91" s="1"/>
  <c r="BK57"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W56" i="91"/>
  <c r="BV56" i="91"/>
  <c r="BU56" i="91"/>
  <c r="BT56" i="91"/>
  <c r="BS56" i="91"/>
  <c r="BR56" i="91"/>
  <c r="BQ56" i="91"/>
  <c r="BP56" i="91"/>
  <c r="BO56" i="91"/>
  <c r="BN56" i="91"/>
  <c r="BK56" i="91"/>
  <c r="DV56" i="91" s="1"/>
  <c r="BJ56" i="91"/>
  <c r="DU56" i="91" s="1"/>
  <c r="BI56" i="91"/>
  <c r="DT56" i="91" s="1"/>
  <c r="BH56" i="91"/>
  <c r="DS56" i="91" s="1"/>
  <c r="BG56" i="91"/>
  <c r="DR56" i="91" s="1"/>
  <c r="BF56" i="91"/>
  <c r="DQ56" i="91" s="1"/>
  <c r="N56" i="91"/>
  <c r="BY56" i="91" s="1"/>
  <c r="M56" i="91"/>
  <c r="BX56" i="91" s="1"/>
  <c r="BV55" i="91"/>
  <c r="BU55" i="91"/>
  <c r="BT55" i="91"/>
  <c r="BK55" i="91"/>
  <c r="BJ55" i="91"/>
  <c r="BI55" i="91"/>
  <c r="BH55" i="91"/>
  <c r="BG55" i="91"/>
  <c r="BF55" i="91"/>
  <c r="N55" i="91"/>
  <c r="M55" i="91"/>
  <c r="BV54" i="91"/>
  <c r="BU54" i="91"/>
  <c r="BT54" i="91"/>
  <c r="BK54" i="91"/>
  <c r="BJ54" i="91"/>
  <c r="BI54" i="91"/>
  <c r="BH54" i="91"/>
  <c r="BG54" i="91"/>
  <c r="BF54" i="91"/>
  <c r="N54" i="91"/>
  <c r="M54" i="91"/>
  <c r="BV53" i="91"/>
  <c r="BU53" i="91"/>
  <c r="BT53" i="91"/>
  <c r="BK53" i="91"/>
  <c r="BJ53" i="91"/>
  <c r="BI53" i="91"/>
  <c r="BH53" i="91"/>
  <c r="BG53" i="91"/>
  <c r="BF53" i="91"/>
  <c r="N53" i="91"/>
  <c r="M53" i="91"/>
  <c r="BV52" i="91"/>
  <c r="BU52" i="91"/>
  <c r="BT52" i="91"/>
  <c r="BK52" i="91"/>
  <c r="BJ52" i="91"/>
  <c r="BI52" i="91"/>
  <c r="BH52" i="91"/>
  <c r="BH51" i="91" s="1"/>
  <c r="DS51" i="91" s="1"/>
  <c r="BG52" i="91"/>
  <c r="BG51" i="91" s="1"/>
  <c r="DR51" i="91" s="1"/>
  <c r="BF52" i="91"/>
  <c r="BF51" i="91"/>
  <c r="DQ51" i="91" s="1"/>
  <c r="N52" i="91"/>
  <c r="M52" i="91"/>
  <c r="DP51" i="91"/>
  <c r="DO51" i="91"/>
  <c r="DN51" i="91"/>
  <c r="DM51" i="91"/>
  <c r="DL51" i="91"/>
  <c r="DK51" i="91"/>
  <c r="DJ51" i="91"/>
  <c r="DI51" i="91"/>
  <c r="DH51" i="91"/>
  <c r="DG51" i="91"/>
  <c r="CZ51" i="91"/>
  <c r="CR51" i="91"/>
  <c r="CQ51" i="91"/>
  <c r="CP51" i="91"/>
  <c r="CO51" i="91"/>
  <c r="CN51" i="91"/>
  <c r="CM51" i="91"/>
  <c r="CL51" i="91"/>
  <c r="CK51" i="91"/>
  <c r="CJ51" i="91"/>
  <c r="CI51" i="91"/>
  <c r="CH51" i="91"/>
  <c r="CG51" i="91"/>
  <c r="CF51" i="91"/>
  <c r="CE51" i="91"/>
  <c r="CD51" i="91"/>
  <c r="CC51" i="91"/>
  <c r="CB51" i="91"/>
  <c r="CA51" i="91"/>
  <c r="BS51" i="91"/>
  <c r="BR51" i="91"/>
  <c r="BQ51" i="91"/>
  <c r="BP51" i="91"/>
  <c r="BO51" i="91"/>
  <c r="BN51" i="91"/>
  <c r="BI51" i="91"/>
  <c r="DT51" i="91" s="1"/>
  <c r="AT51" i="91"/>
  <c r="DE51" i="91" s="1"/>
  <c r="AS51" i="91"/>
  <c r="DD51" i="91"/>
  <c r="AR51" i="91"/>
  <c r="DC51" i="91" s="1"/>
  <c r="AQ51" i="91"/>
  <c r="DB51" i="91"/>
  <c r="AP51" i="91"/>
  <c r="DA51" i="91" s="1"/>
  <c r="AO51" i="91"/>
  <c r="AN51" i="91"/>
  <c r="CY51" i="91" s="1"/>
  <c r="AM51" i="91"/>
  <c r="CX51" i="91" s="1"/>
  <c r="AL51" i="91"/>
  <c r="CW51" i="91" s="1"/>
  <c r="AK51" i="91"/>
  <c r="CV51" i="91" s="1"/>
  <c r="AJ51" i="91"/>
  <c r="CU51" i="91"/>
  <c r="AI51" i="91"/>
  <c r="CT51" i="91"/>
  <c r="AH51" i="91"/>
  <c r="CS51" i="91" s="1"/>
  <c r="L51" i="91"/>
  <c r="N51" i="91" s="1"/>
  <c r="BY51" i="91" s="1"/>
  <c r="K51" i="91"/>
  <c r="M51" i="91"/>
  <c r="BX51" i="91"/>
  <c r="J51" i="91"/>
  <c r="BU51" i="91" s="1"/>
  <c r="I51" i="91"/>
  <c r="BT51" i="91" s="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N46" i="91"/>
  <c r="DI46" i="91"/>
  <c r="CY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J46" i="91"/>
  <c r="DU46" i="91" s="1"/>
  <c r="BE46" i="91"/>
  <c r="DP46" i="91" s="1"/>
  <c r="BD46" i="91"/>
  <c r="DO46" i="91" s="1"/>
  <c r="BC46" i="91"/>
  <c r="BB46" i="91"/>
  <c r="DM46" i="91" s="1"/>
  <c r="BA46" i="91"/>
  <c r="DL46" i="91"/>
  <c r="AZ46" i="91"/>
  <c r="DK46" i="91"/>
  <c r="AY46" i="91"/>
  <c r="DJ46" i="91" s="1"/>
  <c r="AX46" i="91"/>
  <c r="AW46" i="91"/>
  <c r="DH46" i="91" s="1"/>
  <c r="AT46" i="91"/>
  <c r="AT58" i="91" s="1"/>
  <c r="AS46" i="91"/>
  <c r="AS58" i="91"/>
  <c r="DD58" i="91" s="1"/>
  <c r="AR46" i="91"/>
  <c r="AR58" i="91"/>
  <c r="AQ46" i="91"/>
  <c r="AQ58" i="91" s="1"/>
  <c r="AP46" i="91"/>
  <c r="DA46" i="91" s="1"/>
  <c r="AP58" i="91"/>
  <c r="AO46" i="91"/>
  <c r="AO58" i="91" s="1"/>
  <c r="CZ58" i="91" s="1"/>
  <c r="AN46" i="91"/>
  <c r="BI46" i="91" s="1"/>
  <c r="DT46" i="91" s="1"/>
  <c r="AM46" i="91"/>
  <c r="AM58" i="91" s="1"/>
  <c r="CX58" i="91" s="1"/>
  <c r="CX46" i="91"/>
  <c r="AL46" i="91"/>
  <c r="CW46" i="91" s="1"/>
  <c r="AK46" i="91"/>
  <c r="AK58" i="91" s="1"/>
  <c r="AJ46" i="91"/>
  <c r="BH46" i="91" s="1"/>
  <c r="DS46" i="91" s="1"/>
  <c r="AI46" i="91"/>
  <c r="BG46" i="91"/>
  <c r="DR46" i="91" s="1"/>
  <c r="AH46" i="91"/>
  <c r="CS46" i="91" s="1"/>
  <c r="AH58" i="91"/>
  <c r="L46" i="91"/>
  <c r="L58" i="91" s="1"/>
  <c r="BW46" i="91"/>
  <c r="K46" i="91"/>
  <c r="M46" i="91" s="1"/>
  <c r="BX46" i="91" s="1"/>
  <c r="J46" i="91"/>
  <c r="J58" i="91" s="1"/>
  <c r="BU58" i="91" s="1"/>
  <c r="I46" i="91"/>
  <c r="I58" i="91"/>
  <c r="BT58" i="91"/>
  <c r="DP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X45" i="91"/>
  <c r="BW45" i="91"/>
  <c r="BV45" i="91"/>
  <c r="BU45" i="91"/>
  <c r="BT45" i="91"/>
  <c r="BS45" i="91"/>
  <c r="BR45" i="91"/>
  <c r="BQ45" i="91"/>
  <c r="BP45" i="91"/>
  <c r="BO45" i="91"/>
  <c r="BN45" i="91"/>
  <c r="BK45" i="91"/>
  <c r="DV45" i="91" s="1"/>
  <c r="BJ45" i="91"/>
  <c r="DU45" i="91"/>
  <c r="BI45" i="91"/>
  <c r="DT45" i="91" s="1"/>
  <c r="BH45" i="91"/>
  <c r="DS45" i="91" s="1"/>
  <c r="BG45" i="91"/>
  <c r="DR45" i="91"/>
  <c r="BF45" i="91"/>
  <c r="DQ45" i="91" s="1"/>
  <c r="BE45" i="91"/>
  <c r="BD45" i="91"/>
  <c r="DO45" i="91" s="1"/>
  <c r="BC45" i="91"/>
  <c r="DN45" i="91" s="1"/>
  <c r="BB45" i="91"/>
  <c r="DM45" i="91" s="1"/>
  <c r="BA45" i="91"/>
  <c r="DL45" i="91" s="1"/>
  <c r="AZ45" i="91"/>
  <c r="DK45" i="91" s="1"/>
  <c r="AY45" i="91"/>
  <c r="DJ45" i="91"/>
  <c r="AX45" i="91"/>
  <c r="DI45" i="91" s="1"/>
  <c r="AW45" i="91"/>
  <c r="DH45" i="91" s="1"/>
  <c r="AV45" i="91"/>
  <c r="DG45" i="91" s="1"/>
  <c r="N45" i="91"/>
  <c r="M45"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DU44" i="91" s="1"/>
  <c r="BI44" i="91"/>
  <c r="DT44" i="91" s="1"/>
  <c r="BH44" i="91"/>
  <c r="N44" i="91"/>
  <c r="BY44" i="91" s="1"/>
  <c r="M44" i="91"/>
  <c r="BX44" i="91" s="1"/>
  <c r="BV43" i="91"/>
  <c r="BU43" i="91"/>
  <c r="BT43" i="91"/>
  <c r="BS43" i="91"/>
  <c r="BR43" i="91"/>
  <c r="BQ43" i="91"/>
  <c r="BP43" i="91"/>
  <c r="BO43" i="91"/>
  <c r="BN43" i="91"/>
  <c r="BE43" i="91"/>
  <c r="BD43" i="91"/>
  <c r="BC43" i="91"/>
  <c r="BB43" i="91"/>
  <c r="BA43" i="91"/>
  <c r="AZ43" i="91"/>
  <c r="AY43" i="91"/>
  <c r="AX43" i="91"/>
  <c r="AW43" i="91"/>
  <c r="AV43" i="91" s="1"/>
  <c r="AV38" i="91" s="1"/>
  <c r="DG38" i="91" s="1"/>
  <c r="N43" i="91"/>
  <c r="M43" i="91"/>
  <c r="BV42" i="91"/>
  <c r="BU42" i="91"/>
  <c r="BT42" i="91"/>
  <c r="BS42" i="91"/>
  <c r="BR42" i="91"/>
  <c r="BQ42" i="91"/>
  <c r="BP42" i="91"/>
  <c r="BO42" i="91"/>
  <c r="BN42" i="91"/>
  <c r="BE42" i="91"/>
  <c r="BD42" i="91"/>
  <c r="BC42" i="9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Y38" i="91"/>
  <c r="DJ38" i="91" s="1"/>
  <c r="AX41" i="91"/>
  <c r="AW41" i="91"/>
  <c r="AV41" i="91"/>
  <c r="N41" i="91"/>
  <c r="M41" i="91"/>
  <c r="BV40" i="91"/>
  <c r="BU40" i="91"/>
  <c r="BT40" i="91"/>
  <c r="BS40" i="91"/>
  <c r="BR40" i="91"/>
  <c r="BQ40" i="91"/>
  <c r="BP40" i="91"/>
  <c r="BO40" i="91"/>
  <c r="BN40" i="91"/>
  <c r="BE40" i="91"/>
  <c r="BD40" i="91"/>
  <c r="BC40" i="91"/>
  <c r="BB40" i="91"/>
  <c r="BA40" i="91"/>
  <c r="BA38" i="91" s="1"/>
  <c r="DL38" i="91" s="1"/>
  <c r="AZ40" i="91"/>
  <c r="AY40" i="91"/>
  <c r="AX40" i="91"/>
  <c r="AW40" i="91"/>
  <c r="AW38" i="91"/>
  <c r="DH38" i="91" s="1"/>
  <c r="AV40" i="91"/>
  <c r="N40" i="91"/>
  <c r="M40" i="91"/>
  <c r="BV39" i="91"/>
  <c r="BU39" i="91"/>
  <c r="BT39" i="91"/>
  <c r="BS39" i="91"/>
  <c r="BR39" i="91"/>
  <c r="BQ39" i="91"/>
  <c r="BP39" i="91"/>
  <c r="BO39" i="91"/>
  <c r="BN39" i="91"/>
  <c r="BE39" i="91"/>
  <c r="BE38" i="91" s="1"/>
  <c r="DP38" i="91" s="1"/>
  <c r="BD39" i="91"/>
  <c r="BD38" i="91" s="1"/>
  <c r="DO38" i="91" s="1"/>
  <c r="BC39" i="91"/>
  <c r="BC38" i="91" s="1"/>
  <c r="DN38" i="91" s="1"/>
  <c r="BB39" i="91"/>
  <c r="BB38" i="91" s="1"/>
  <c r="DM38" i="91" s="1"/>
  <c r="BA39" i="91"/>
  <c r="AZ39" i="91"/>
  <c r="AZ38" i="91"/>
  <c r="DK38" i="91"/>
  <c r="AY39" i="91"/>
  <c r="AX39" i="91"/>
  <c r="AW39" i="91"/>
  <c r="AV39" i="91"/>
  <c r="N39" i="91"/>
  <c r="M39" i="91"/>
  <c r="DV38" i="91"/>
  <c r="DU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S38" i="91"/>
  <c r="BR38" i="91"/>
  <c r="BQ38" i="91"/>
  <c r="BP38" i="91"/>
  <c r="BO38" i="91"/>
  <c r="BN38" i="91"/>
  <c r="BK38" i="91"/>
  <c r="BJ38" i="91"/>
  <c r="BI38" i="91"/>
  <c r="DT38" i="91"/>
  <c r="BH38" i="91"/>
  <c r="DS38" i="91" s="1"/>
  <c r="BG38" i="91"/>
  <c r="DR38" i="91"/>
  <c r="BF38" i="91"/>
  <c r="DQ38" i="91" s="1"/>
  <c r="AX38" i="91"/>
  <c r="DI38" i="91" s="1"/>
  <c r="L38" i="91"/>
  <c r="BW38" i="91" s="1"/>
  <c r="K38" i="91"/>
  <c r="BV38" i="91"/>
  <c r="J38" i="91"/>
  <c r="BU38" i="91" s="1"/>
  <c r="I38" i="91"/>
  <c r="BT38" i="91" s="1"/>
  <c r="BV37" i="91"/>
  <c r="BU37" i="91"/>
  <c r="BT37" i="91"/>
  <c r="BS37" i="91"/>
  <c r="BR37" i="91"/>
  <c r="BQ37" i="91"/>
  <c r="BP37" i="91"/>
  <c r="BO37" i="91"/>
  <c r="BN37" i="91"/>
  <c r="BE37" i="91"/>
  <c r="BD37" i="91"/>
  <c r="BC37" i="91"/>
  <c r="BB37" i="91"/>
  <c r="BA37" i="91"/>
  <c r="AZ37" i="91"/>
  <c r="AY37" i="91"/>
  <c r="AX37" i="91"/>
  <c r="AW37" i="91"/>
  <c r="AV37" i="91" s="1"/>
  <c r="N37" i="91"/>
  <c r="M37" i="91"/>
  <c r="BV36" i="91"/>
  <c r="BU36" i="91"/>
  <c r="BT36" i="91"/>
  <c r="BS36" i="91"/>
  <c r="BR36" i="91"/>
  <c r="BQ36" i="91"/>
  <c r="BP36" i="91"/>
  <c r="BO36" i="91"/>
  <c r="BN36" i="91"/>
  <c r="BE36" i="91"/>
  <c r="BD36" i="91"/>
  <c r="BC36" i="91"/>
  <c r="BB36" i="91"/>
  <c r="BA36" i="91"/>
  <c r="AZ36" i="91"/>
  <c r="AY36" i="91"/>
  <c r="AX36" i="91"/>
  <c r="AW36" i="91"/>
  <c r="AV36" i="91"/>
  <c r="N36" i="91"/>
  <c r="M36" i="91"/>
  <c r="BV35" i="91"/>
  <c r="BU35" i="91"/>
  <c r="BT35" i="91"/>
  <c r="BS35" i="91"/>
  <c r="BR35" i="91"/>
  <c r="BQ35" i="91"/>
  <c r="BP35" i="91"/>
  <c r="BO35" i="91"/>
  <c r="BN35" i="91"/>
  <c r="BE35" i="91"/>
  <c r="BD35" i="91"/>
  <c r="BC35" i="91"/>
  <c r="BB35" i="91"/>
  <c r="BA35" i="91"/>
  <c r="BA32" i="91"/>
  <c r="DL32" i="91" s="1"/>
  <c r="AZ35" i="91"/>
  <c r="AY35" i="91"/>
  <c r="AX35" i="91"/>
  <c r="AW35" i="91"/>
  <c r="AV35" i="91" s="1"/>
  <c r="N35" i="91"/>
  <c r="M35" i="91"/>
  <c r="BV34" i="91"/>
  <c r="BU34" i="91"/>
  <c r="BT34" i="91"/>
  <c r="BS34" i="91"/>
  <c r="BR34" i="91"/>
  <c r="BQ34" i="91"/>
  <c r="BP34" i="91"/>
  <c r="BO34" i="91"/>
  <c r="BN34" i="91"/>
  <c r="BE34" i="91"/>
  <c r="BD34" i="91"/>
  <c r="BC34" i="91"/>
  <c r="BB34" i="91"/>
  <c r="BB32" i="91" s="1"/>
  <c r="DM32" i="91" s="1"/>
  <c r="BA34" i="91"/>
  <c r="AZ34" i="91"/>
  <c r="AY34" i="91"/>
  <c r="AX34" i="91"/>
  <c r="AW34" i="91"/>
  <c r="AV34" i="91"/>
  <c r="N34" i="91"/>
  <c r="M34" i="91"/>
  <c r="BV33" i="91"/>
  <c r="BU33" i="91"/>
  <c r="BT33" i="91"/>
  <c r="BS33" i="91"/>
  <c r="BR33" i="91"/>
  <c r="BQ33" i="91"/>
  <c r="BP33" i="91"/>
  <c r="BO33" i="91"/>
  <c r="BN33" i="91"/>
  <c r="BE33" i="91"/>
  <c r="BE32" i="91" s="1"/>
  <c r="DP32" i="91" s="1"/>
  <c r="BD33" i="91"/>
  <c r="BD32" i="91"/>
  <c r="DO32" i="91" s="1"/>
  <c r="BC33" i="91"/>
  <c r="BC32" i="91"/>
  <c r="DN32" i="91" s="1"/>
  <c r="BB33" i="91"/>
  <c r="BA33" i="91"/>
  <c r="AZ33" i="91"/>
  <c r="AY33" i="91"/>
  <c r="AY32" i="91" s="1"/>
  <c r="DJ32" i="91" s="1"/>
  <c r="AX33" i="91"/>
  <c r="AX32" i="91" s="1"/>
  <c r="DI32" i="91" s="1"/>
  <c r="AW33" i="91"/>
  <c r="AV33" i="91" s="1"/>
  <c r="AV32" i="91" s="1"/>
  <c r="DG32" i="91" s="1"/>
  <c r="N33" i="91"/>
  <c r="M33" i="91"/>
  <c r="DQ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DU32" i="91" s="1"/>
  <c r="BI32" i="91"/>
  <c r="DT32" i="91" s="1"/>
  <c r="BH32" i="91"/>
  <c r="DS32" i="91" s="1"/>
  <c r="BG32" i="91"/>
  <c r="DR32" i="91" s="1"/>
  <c r="BF32" i="91"/>
  <c r="AZ32" i="91"/>
  <c r="DK32" i="91" s="1"/>
  <c r="L32" i="91"/>
  <c r="BW32" i="91" s="1"/>
  <c r="K32" i="91"/>
  <c r="BV32" i="91"/>
  <c r="J32" i="91"/>
  <c r="BU32" i="91"/>
  <c r="I32" i="91"/>
  <c r="BT32" i="91" s="1"/>
  <c r="BV31" i="91"/>
  <c r="BU31" i="91"/>
  <c r="BT31" i="91"/>
  <c r="BS31" i="91"/>
  <c r="BR31" i="91"/>
  <c r="BQ31" i="91"/>
  <c r="BP31" i="91"/>
  <c r="BO31" i="91"/>
  <c r="BN31" i="91"/>
  <c r="BK31" i="91"/>
  <c r="BJ31" i="91"/>
  <c r="BI31" i="91"/>
  <c r="BH31" i="91"/>
  <c r="BG31" i="91"/>
  <c r="BF31" i="91"/>
  <c r="BE31" i="91"/>
  <c r="BD31" i="91"/>
  <c r="BC31" i="91"/>
  <c r="BB31" i="91"/>
  <c r="BA31" i="91"/>
  <c r="AZ31" i="91"/>
  <c r="AY31" i="91"/>
  <c r="AY26" i="91"/>
  <c r="DJ26" i="91" s="1"/>
  <c r="AX31" i="91"/>
  <c r="AW31" i="91"/>
  <c r="AV31" i="91" s="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D29" i="91"/>
  <c r="BC29" i="91"/>
  <c r="BB29" i="91"/>
  <c r="BA29" i="91"/>
  <c r="BA26" i="91" s="1"/>
  <c r="DL26" i="91" s="1"/>
  <c r="AZ29" i="91"/>
  <c r="AZ26" i="91" s="1"/>
  <c r="DK26" i="91" s="1"/>
  <c r="AY29" i="91"/>
  <c r="AX29" i="91"/>
  <c r="AW29" i="91"/>
  <c r="AV29" i="91" s="1"/>
  <c r="N29" i="91"/>
  <c r="M29" i="91"/>
  <c r="BV28" i="91"/>
  <c r="BU28" i="91"/>
  <c r="BT28" i="91"/>
  <c r="BS28" i="91"/>
  <c r="BR28" i="91"/>
  <c r="BQ28" i="91"/>
  <c r="BP28" i="91"/>
  <c r="BO28" i="91"/>
  <c r="BN28" i="91"/>
  <c r="BK28" i="91"/>
  <c r="BJ28" i="91"/>
  <c r="BI28" i="91"/>
  <c r="BH28" i="91"/>
  <c r="BG28" i="91"/>
  <c r="BF28" i="91"/>
  <c r="BE28" i="91"/>
  <c r="BD28" i="91"/>
  <c r="BC28" i="91"/>
  <c r="BC26" i="91" s="1"/>
  <c r="DN26" i="91" s="1"/>
  <c r="BB28" i="91"/>
  <c r="BA28" i="91"/>
  <c r="AZ28" i="91"/>
  <c r="AY28" i="91"/>
  <c r="AX28" i="91"/>
  <c r="AW28" i="91"/>
  <c r="AV28" i="91"/>
  <c r="N28" i="91"/>
  <c r="M28" i="91"/>
  <c r="BV27" i="91"/>
  <c r="BU27" i="91"/>
  <c r="BT27" i="91"/>
  <c r="BS27" i="91"/>
  <c r="BR27" i="91"/>
  <c r="BQ27" i="91"/>
  <c r="BP27" i="91"/>
  <c r="BO27" i="91"/>
  <c r="BN27" i="91"/>
  <c r="BK27" i="91"/>
  <c r="BJ27" i="91"/>
  <c r="BI27" i="91"/>
  <c r="BH27" i="91"/>
  <c r="BG27" i="91"/>
  <c r="BF27" i="91"/>
  <c r="BE27" i="91"/>
  <c r="BE26" i="91" s="1"/>
  <c r="DP26" i="91" s="1"/>
  <c r="BD27" i="91"/>
  <c r="BD26" i="91" s="1"/>
  <c r="DO26" i="91" s="1"/>
  <c r="BC27" i="91"/>
  <c r="BB27" i="91"/>
  <c r="BB26" i="91" s="1"/>
  <c r="DM26" i="91" s="1"/>
  <c r="BA27" i="91"/>
  <c r="AZ27" i="91"/>
  <c r="AY27" i="91"/>
  <c r="AX27" i="91"/>
  <c r="AX26" i="91"/>
  <c r="DI26" i="91"/>
  <c r="AW27" i="91"/>
  <c r="AV27" i="91" s="1"/>
  <c r="N27" i="91"/>
  <c r="M27" i="91"/>
  <c r="CZ26" i="91"/>
  <c r="CR26" i="91"/>
  <c r="CQ26" i="91"/>
  <c r="CP26" i="91"/>
  <c r="CO26" i="91"/>
  <c r="CN26" i="91"/>
  <c r="CM26" i="91"/>
  <c r="CL26" i="91"/>
  <c r="CK26" i="91"/>
  <c r="CJ26" i="91"/>
  <c r="CI26" i="91"/>
  <c r="CH26" i="91"/>
  <c r="CG26" i="91"/>
  <c r="CF26" i="91"/>
  <c r="CE26" i="91"/>
  <c r="CD26" i="91"/>
  <c r="CC26" i="91"/>
  <c r="CB26" i="91"/>
  <c r="CA26" i="91"/>
  <c r="BW26" i="91"/>
  <c r="BU26" i="91"/>
  <c r="BS26" i="91"/>
  <c r="BR26" i="91"/>
  <c r="BQ26" i="91"/>
  <c r="BP26" i="91"/>
  <c r="BO26" i="91"/>
  <c r="BN26" i="91"/>
  <c r="BH26" i="91"/>
  <c r="DS26" i="91" s="1"/>
  <c r="AT26" i="91"/>
  <c r="DE26" i="91"/>
  <c r="AS26" i="91"/>
  <c r="DD26" i="91" s="1"/>
  <c r="AR26" i="91"/>
  <c r="DC26" i="91" s="1"/>
  <c r="AQ26" i="91"/>
  <c r="DB26" i="91"/>
  <c r="AP26" i="91"/>
  <c r="DA26" i="91"/>
  <c r="AO26" i="91"/>
  <c r="AN26" i="91"/>
  <c r="BI26" i="91" s="1"/>
  <c r="DT26" i="91" s="1"/>
  <c r="AM26" i="91"/>
  <c r="CX26" i="91" s="1"/>
  <c r="AL26" i="91"/>
  <c r="CW26" i="91" s="1"/>
  <c r="AK26" i="91"/>
  <c r="CV26" i="91" s="1"/>
  <c r="AJ26" i="91"/>
  <c r="BG26" i="91"/>
  <c r="DR26" i="91"/>
  <c r="AI26" i="91"/>
  <c r="CT26" i="91" s="1"/>
  <c r="AH26" i="91"/>
  <c r="BF26" i="91" s="1"/>
  <c r="DQ26" i="91" s="1"/>
  <c r="L26" i="91"/>
  <c r="K26" i="91"/>
  <c r="N26" i="91" s="1"/>
  <c r="BY26" i="91" s="1"/>
  <c r="J26" i="91"/>
  <c r="I26" i="91"/>
  <c r="BT26" i="91"/>
  <c r="BV25" i="91"/>
  <c r="BU25" i="91"/>
  <c r="BT25" i="91"/>
  <c r="BS25" i="91"/>
  <c r="BR25" i="91"/>
  <c r="BQ25" i="91"/>
  <c r="BP25" i="91"/>
  <c r="BO25" i="91"/>
  <c r="BN25" i="91"/>
  <c r="BK25" i="91"/>
  <c r="BJ25" i="91"/>
  <c r="BI25" i="91"/>
  <c r="BH25" i="91"/>
  <c r="BG25" i="91"/>
  <c r="BF25" i="91"/>
  <c r="BE25" i="91"/>
  <c r="BD25" i="91"/>
  <c r="BD20" i="91"/>
  <c r="DO20"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s="1"/>
  <c r="N24" i="91"/>
  <c r="M24" i="91"/>
  <c r="BV23" i="91"/>
  <c r="BU23" i="91"/>
  <c r="BT23" i="91"/>
  <c r="BS23" i="91"/>
  <c r="BR23" i="91"/>
  <c r="BQ23" i="91"/>
  <c r="BP23" i="91"/>
  <c r="BO23" i="91"/>
  <c r="BN23" i="91"/>
  <c r="BK23" i="91"/>
  <c r="BJ23" i="91"/>
  <c r="BI23" i="91"/>
  <c r="BH23" i="91"/>
  <c r="BG23" i="91"/>
  <c r="BF23" i="91"/>
  <c r="BE23" i="91"/>
  <c r="BD23" i="91"/>
  <c r="BC23" i="91"/>
  <c r="BB23" i="91"/>
  <c r="BA23" i="91"/>
  <c r="AZ23" i="91"/>
  <c r="AY23" i="91"/>
  <c r="AX23" i="91"/>
  <c r="AW23" i="91"/>
  <c r="AW20" i="91" s="1"/>
  <c r="DH20" i="91" s="1"/>
  <c r="AV23" i="9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s="1"/>
  <c r="N22" i="91"/>
  <c r="M22" i="91"/>
  <c r="BV21" i="91"/>
  <c r="BU21" i="91"/>
  <c r="BT21" i="91"/>
  <c r="BS21" i="91"/>
  <c r="BR21" i="91"/>
  <c r="BQ21" i="91"/>
  <c r="BP21" i="91"/>
  <c r="BO21" i="91"/>
  <c r="BN21" i="91"/>
  <c r="BK21" i="91"/>
  <c r="BJ21" i="91"/>
  <c r="BI21" i="91"/>
  <c r="BH21" i="91"/>
  <c r="BG21" i="91"/>
  <c r="BF21" i="91"/>
  <c r="BE21" i="91"/>
  <c r="BD21" i="91"/>
  <c r="BC21" i="91"/>
  <c r="BC20" i="91"/>
  <c r="DN20" i="91" s="1"/>
  <c r="BB21" i="91"/>
  <c r="BB20" i="91" s="1"/>
  <c r="DM20" i="91" s="1"/>
  <c r="BA21" i="91"/>
  <c r="BA20" i="91" s="1"/>
  <c r="DL20" i="91" s="1"/>
  <c r="AZ21" i="91"/>
  <c r="AZ20" i="91"/>
  <c r="DK20" i="91"/>
  <c r="AY21" i="91"/>
  <c r="AY20" i="91" s="1"/>
  <c r="AX21" i="91"/>
  <c r="AW21" i="91"/>
  <c r="AV21" i="91" s="1"/>
  <c r="N21" i="91"/>
  <c r="M21" i="91"/>
  <c r="CR20" i="91"/>
  <c r="CQ20" i="91"/>
  <c r="CP20" i="91"/>
  <c r="CO20" i="91"/>
  <c r="CN20" i="91"/>
  <c r="CM20" i="91"/>
  <c r="CL20" i="91"/>
  <c r="CK20" i="91"/>
  <c r="CJ20" i="91"/>
  <c r="CI20" i="91"/>
  <c r="CH20" i="91"/>
  <c r="CG20" i="91"/>
  <c r="CF20" i="91"/>
  <c r="CE20" i="91"/>
  <c r="CD20" i="91"/>
  <c r="CC20" i="91"/>
  <c r="CB20" i="91"/>
  <c r="CA20" i="91"/>
  <c r="BS20" i="91"/>
  <c r="BR20" i="91"/>
  <c r="BQ20" i="91"/>
  <c r="BP20" i="91"/>
  <c r="BO20" i="91"/>
  <c r="BN20" i="91"/>
  <c r="BF20" i="91"/>
  <c r="DQ20" i="91" s="1"/>
  <c r="BE20" i="91"/>
  <c r="DP20" i="91" s="1"/>
  <c r="AX20" i="91"/>
  <c r="DI20" i="91"/>
  <c r="AT20" i="91"/>
  <c r="DE20" i="91" s="1"/>
  <c r="AS20" i="91"/>
  <c r="DD20" i="91" s="1"/>
  <c r="AR20" i="91"/>
  <c r="BK20" i="91" s="1"/>
  <c r="DV20" i="91" s="1"/>
  <c r="AQ20" i="91"/>
  <c r="DB20" i="91" s="1"/>
  <c r="AP20" i="91"/>
  <c r="DA20" i="91" s="1"/>
  <c r="AO20" i="91"/>
  <c r="CZ20" i="91" s="1"/>
  <c r="AN20" i="91"/>
  <c r="BI20" i="91" s="1"/>
  <c r="AM20" i="91"/>
  <c r="CX20" i="91" s="1"/>
  <c r="AL20" i="91"/>
  <c r="BH20" i="91" s="1"/>
  <c r="DS20" i="91" s="1"/>
  <c r="AK20" i="91"/>
  <c r="CV20" i="91" s="1"/>
  <c r="AJ20" i="91"/>
  <c r="CU20" i="91" s="1"/>
  <c r="AI20" i="91"/>
  <c r="CT20" i="91"/>
  <c r="AH20" i="91"/>
  <c r="CS20" i="91" s="1"/>
  <c r="N20" i="91"/>
  <c r="BY20" i="91"/>
  <c r="L20" i="91"/>
  <c r="BW20" i="91" s="1"/>
  <c r="K20" i="91"/>
  <c r="BV20" i="91" s="1"/>
  <c r="J20" i="91"/>
  <c r="BU20" i="91" s="1"/>
  <c r="I20" i="91"/>
  <c r="BT20" i="91" s="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s="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s="1"/>
  <c r="N17" i="91"/>
  <c r="M17" i="91"/>
  <c r="BV16" i="91"/>
  <c r="BU16" i="91"/>
  <c r="BT16" i="91"/>
  <c r="BS16" i="91"/>
  <c r="BR16" i="91"/>
  <c r="BQ16" i="91"/>
  <c r="BP16" i="91"/>
  <c r="BO16" i="91"/>
  <c r="BN16" i="91"/>
  <c r="BK16" i="91"/>
  <c r="BJ16" i="91"/>
  <c r="BI16" i="91"/>
  <c r="BH16" i="91"/>
  <c r="BG16" i="91"/>
  <c r="BF16" i="91"/>
  <c r="BE16" i="91"/>
  <c r="BD16" i="91"/>
  <c r="BC16" i="91"/>
  <c r="BB16" i="91"/>
  <c r="BA16" i="91"/>
  <c r="AZ16" i="91"/>
  <c r="AZ13" i="91" s="1"/>
  <c r="DK13" i="91" s="1"/>
  <c r="AY16" i="91"/>
  <c r="AX16" i="91"/>
  <c r="AW16" i="91"/>
  <c r="AV16" i="91" s="1"/>
  <c r="N16" i="91"/>
  <c r="M16" i="91"/>
  <c r="BV15" i="91"/>
  <c r="BU15" i="91"/>
  <c r="BT15" i="91"/>
  <c r="BS15" i="91"/>
  <c r="BR15" i="91"/>
  <c r="BQ15" i="91"/>
  <c r="BP15" i="91"/>
  <c r="BO15" i="91"/>
  <c r="BN15" i="91"/>
  <c r="BK15" i="91"/>
  <c r="BJ15" i="91"/>
  <c r="BI15" i="91"/>
  <c r="BH15" i="91"/>
  <c r="BG15" i="91"/>
  <c r="BF15" i="91"/>
  <c r="BE15" i="91"/>
  <c r="BD15" i="91"/>
  <c r="BC15" i="91"/>
  <c r="BC13" i="91" s="1"/>
  <c r="BB15" i="91"/>
  <c r="BA15" i="91"/>
  <c r="AZ15" i="91"/>
  <c r="AY15" i="91"/>
  <c r="AX15" i="91"/>
  <c r="AW15" i="91"/>
  <c r="AV15" i="91" s="1"/>
  <c r="N15" i="91"/>
  <c r="M15" i="91"/>
  <c r="BV14" i="91"/>
  <c r="BU14" i="91"/>
  <c r="BT14" i="91"/>
  <c r="BS14" i="91"/>
  <c r="BR14" i="91"/>
  <c r="BQ14" i="91"/>
  <c r="BP14" i="91"/>
  <c r="BO14" i="91"/>
  <c r="BN14" i="91"/>
  <c r="BK14" i="91"/>
  <c r="BJ14" i="91"/>
  <c r="BI14" i="91"/>
  <c r="BH14" i="91"/>
  <c r="BG14" i="91"/>
  <c r="BF14" i="91"/>
  <c r="BE14" i="91"/>
  <c r="BE13" i="91" s="1"/>
  <c r="BD14" i="91"/>
  <c r="BD13" i="91" s="1"/>
  <c r="DO13" i="91" s="1"/>
  <c r="BC14" i="91"/>
  <c r="BB14" i="91"/>
  <c r="BB13" i="91" s="1"/>
  <c r="DM13" i="91" s="1"/>
  <c r="BA14" i="91"/>
  <c r="BA13" i="91" s="1"/>
  <c r="DL13" i="91" s="1"/>
  <c r="AZ14" i="91"/>
  <c r="AY14" i="91"/>
  <c r="AY13" i="91"/>
  <c r="DJ13" i="91"/>
  <c r="AX14" i="91"/>
  <c r="AW14" i="91"/>
  <c r="AV14" i="91" s="1"/>
  <c r="N14" i="91"/>
  <c r="M14" i="91"/>
  <c r="DD13" i="91"/>
  <c r="DA13" i="91"/>
  <c r="CR13" i="91"/>
  <c r="CQ13" i="91"/>
  <c r="CP13" i="91"/>
  <c r="CO13" i="91"/>
  <c r="CN13" i="91"/>
  <c r="CM13" i="91"/>
  <c r="CL13" i="91"/>
  <c r="CK13" i="91"/>
  <c r="CJ13" i="91"/>
  <c r="CI13" i="91"/>
  <c r="CH13" i="91"/>
  <c r="CG13" i="91"/>
  <c r="CF13" i="91"/>
  <c r="CE13" i="91"/>
  <c r="CD13" i="91"/>
  <c r="CC13" i="91"/>
  <c r="CB13" i="91"/>
  <c r="CA13" i="91"/>
  <c r="BV13" i="91"/>
  <c r="BS13" i="91"/>
  <c r="BR13" i="91"/>
  <c r="BQ13" i="91"/>
  <c r="BP13" i="91"/>
  <c r="BO13" i="91"/>
  <c r="BN13" i="91"/>
  <c r="BF13" i="91"/>
  <c r="DQ13" i="91" s="1"/>
  <c r="AX13" i="91"/>
  <c r="DI13" i="91"/>
  <c r="AW13" i="91"/>
  <c r="DH13" i="91"/>
  <c r="AT13" i="91"/>
  <c r="DE13" i="91" s="1"/>
  <c r="AS13" i="91"/>
  <c r="AR13" i="91"/>
  <c r="DC13" i="91" s="1"/>
  <c r="AQ13" i="91"/>
  <c r="DB13" i="91"/>
  <c r="AP13" i="91"/>
  <c r="AO13" i="91"/>
  <c r="AN13" i="91"/>
  <c r="AM13" i="91"/>
  <c r="CX13" i="91"/>
  <c r="AL13" i="91"/>
  <c r="BH13" i="91" s="1"/>
  <c r="AK13" i="91"/>
  <c r="CV13" i="91" s="1"/>
  <c r="AJ13" i="91"/>
  <c r="CU13" i="91"/>
  <c r="AI13" i="91"/>
  <c r="CT13" i="91" s="1"/>
  <c r="AH13" i="91"/>
  <c r="CS13" i="91" s="1"/>
  <c r="L13" i="91"/>
  <c r="BW13" i="91" s="1"/>
  <c r="K13" i="91"/>
  <c r="M13" i="91" s="1"/>
  <c r="BX13" i="91" s="1"/>
  <c r="J13" i="91"/>
  <c r="BU13" i="91" s="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s="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s="1"/>
  <c r="N10" i="91"/>
  <c r="M10" i="91"/>
  <c r="BV9" i="91"/>
  <c r="BU9" i="91"/>
  <c r="BT9" i="91"/>
  <c r="BS9" i="91"/>
  <c r="BR9" i="91"/>
  <c r="BQ9" i="91"/>
  <c r="BP9" i="91"/>
  <c r="BO9" i="91"/>
  <c r="BN9" i="91"/>
  <c r="BK9" i="91"/>
  <c r="BJ9" i="91"/>
  <c r="BI9" i="91"/>
  <c r="BH9" i="91"/>
  <c r="BG9" i="91"/>
  <c r="BF9" i="91"/>
  <c r="BE9" i="91"/>
  <c r="BD9" i="91"/>
  <c r="BC9" i="91"/>
  <c r="BB9" i="91"/>
  <c r="BA9" i="91"/>
  <c r="AZ9" i="91"/>
  <c r="AY9" i="91"/>
  <c r="AX9" i="91"/>
  <c r="AW9" i="91"/>
  <c r="AV9" i="91" s="1"/>
  <c r="N9" i="91"/>
  <c r="M9" i="91"/>
  <c r="BV8" i="91"/>
  <c r="BU8" i="91"/>
  <c r="BT8" i="91"/>
  <c r="BS8" i="91"/>
  <c r="BR8" i="91"/>
  <c r="BQ8" i="91"/>
  <c r="BP8" i="91"/>
  <c r="BO8" i="91"/>
  <c r="BN8" i="91"/>
  <c r="BK8" i="91"/>
  <c r="BJ8" i="91"/>
  <c r="BI8" i="91"/>
  <c r="BH8" i="91"/>
  <c r="BG8" i="91"/>
  <c r="BF8" i="91"/>
  <c r="BE8" i="91"/>
  <c r="BD8" i="91"/>
  <c r="BC8" i="91"/>
  <c r="BB8" i="91"/>
  <c r="BA8" i="91"/>
  <c r="AZ8" i="91"/>
  <c r="AZ6" i="91" s="1"/>
  <c r="AY8" i="91"/>
  <c r="AX8" i="91"/>
  <c r="AW8" i="91"/>
  <c r="AV8" i="91" s="1"/>
  <c r="N8" i="91"/>
  <c r="M8" i="91"/>
  <c r="BV7" i="91"/>
  <c r="BU7" i="91"/>
  <c r="BT7" i="91"/>
  <c r="BS7" i="91"/>
  <c r="BR7" i="91"/>
  <c r="BQ7" i="91"/>
  <c r="BP7" i="91"/>
  <c r="BO7" i="91"/>
  <c r="BN7" i="91"/>
  <c r="BK7" i="91"/>
  <c r="BJ7" i="91"/>
  <c r="BI7" i="91"/>
  <c r="BH7" i="91"/>
  <c r="BG7" i="91"/>
  <c r="BF7" i="91"/>
  <c r="BE7" i="91"/>
  <c r="BE6" i="91"/>
  <c r="BD7" i="91"/>
  <c r="BD6" i="91" s="1"/>
  <c r="BC7" i="91"/>
  <c r="BC6" i="91"/>
  <c r="BB7" i="91"/>
  <c r="BB6" i="91" s="1"/>
  <c r="BA7" i="91"/>
  <c r="BA6" i="91" s="1"/>
  <c r="AZ7" i="91"/>
  <c r="AY7" i="91"/>
  <c r="AX7" i="91"/>
  <c r="AX6" i="91" s="1"/>
  <c r="AW7" i="91"/>
  <c r="AW6" i="91" s="1"/>
  <c r="N7" i="91"/>
  <c r="M7" i="91"/>
  <c r="CY6" i="91"/>
  <c r="CX6" i="91"/>
  <c r="CR6" i="91"/>
  <c r="CQ6" i="91"/>
  <c r="CP6" i="91"/>
  <c r="CO6" i="91"/>
  <c r="CN6" i="91"/>
  <c r="CM6" i="91"/>
  <c r="CL6" i="91"/>
  <c r="CK6" i="91"/>
  <c r="CJ6" i="91"/>
  <c r="CI6" i="91"/>
  <c r="CH6" i="91"/>
  <c r="CG6" i="91"/>
  <c r="CF6" i="91"/>
  <c r="CE6" i="91"/>
  <c r="CD6" i="91"/>
  <c r="CC6" i="91"/>
  <c r="CB6" i="91"/>
  <c r="CA6" i="91"/>
  <c r="BS6" i="91"/>
  <c r="BR6" i="91"/>
  <c r="BQ6" i="91"/>
  <c r="BP6" i="91"/>
  <c r="BO6" i="91"/>
  <c r="BN6" i="91"/>
  <c r="BH6" i="91"/>
  <c r="DS6" i="91" s="1"/>
  <c r="AY6" i="91"/>
  <c r="DJ6" i="91" s="1"/>
  <c r="AT6" i="91"/>
  <c r="DE6" i="91" s="1"/>
  <c r="AS6" i="91"/>
  <c r="BK6" i="91" s="1"/>
  <c r="DV6" i="91" s="1"/>
  <c r="DD6" i="91"/>
  <c r="AR6" i="91"/>
  <c r="DC6" i="91" s="1"/>
  <c r="AR59" i="91"/>
  <c r="AQ6" i="91"/>
  <c r="DB6" i="91" s="1"/>
  <c r="AP6" i="91"/>
  <c r="DA6" i="91" s="1"/>
  <c r="AO6" i="91"/>
  <c r="CZ6" i="91"/>
  <c r="AN6" i="91"/>
  <c r="BI6" i="91"/>
  <c r="AM6" i="91"/>
  <c r="AM59" i="91" s="1"/>
  <c r="CX59" i="91" s="1"/>
  <c r="AL6" i="91"/>
  <c r="CW6" i="91"/>
  <c r="AK6" i="91"/>
  <c r="CV6" i="91" s="1"/>
  <c r="AJ6" i="91"/>
  <c r="BG6" i="91" s="1"/>
  <c r="AI6" i="91"/>
  <c r="CT6" i="91" s="1"/>
  <c r="AH6" i="91"/>
  <c r="BF6" i="91" s="1"/>
  <c r="L6" i="91"/>
  <c r="K6" i="91"/>
  <c r="J6" i="91"/>
  <c r="J59" i="91" s="1"/>
  <c r="BU59" i="91" s="1"/>
  <c r="I6" i="91"/>
  <c r="BT6" i="91" s="1"/>
  <c r="I59" i="91"/>
  <c r="BT59" i="91"/>
  <c r="BY4" i="91"/>
  <c r="BX4" i="91"/>
  <c r="H45" i="90"/>
  <c r="H44" i="90"/>
  <c r="G44" i="90"/>
  <c r="F44" i="90"/>
  <c r="E44" i="90"/>
  <c r="D44" i="90"/>
  <c r="C44" i="90"/>
  <c r="AT38" i="90"/>
  <c r="AS38" i="90"/>
  <c r="AR38" i="90"/>
  <c r="AQ38" i="90"/>
  <c r="BQ38" i="90" s="1"/>
  <c r="AP38" i="90"/>
  <c r="AU38" i="90"/>
  <c r="AO38" i="90"/>
  <c r="AN38" i="90"/>
  <c r="AM38" i="90"/>
  <c r="AL38" i="90"/>
  <c r="AK38" i="90"/>
  <c r="AJ38" i="90"/>
  <c r="AI38" i="90"/>
  <c r="AH38" i="90"/>
  <c r="AG38" i="90"/>
  <c r="AF38" i="90"/>
  <c r="AE38" i="90"/>
  <c r="AD38" i="90"/>
  <c r="AC38" i="90"/>
  <c r="AB38" i="90"/>
  <c r="AA38" i="90"/>
  <c r="Z38" i="90"/>
  <c r="BD38" i="90" s="1"/>
  <c r="Y38" i="90"/>
  <c r="X38" i="90"/>
  <c r="W38" i="90"/>
  <c r="V38" i="90"/>
  <c r="U38" i="90"/>
  <c r="T38" i="90"/>
  <c r="T35" i="90" s="1"/>
  <c r="S38" i="90"/>
  <c r="R38" i="90"/>
  <c r="AZ38" i="90" s="1"/>
  <c r="Q38" i="90"/>
  <c r="P38" i="90"/>
  <c r="L38" i="90"/>
  <c r="K38" i="90"/>
  <c r="J38" i="90"/>
  <c r="I38" i="90"/>
  <c r="H38" i="90"/>
  <c r="G38" i="90"/>
  <c r="F38" i="90"/>
  <c r="E38" i="90"/>
  <c r="D38" i="90"/>
  <c r="C38" i="90"/>
  <c r="AT37" i="90"/>
  <c r="AS37" i="90"/>
  <c r="AS35" i="90" s="1"/>
  <c r="AR37" i="90"/>
  <c r="AQ37" i="90"/>
  <c r="AP37" i="90"/>
  <c r="AO37" i="90"/>
  <c r="AN37" i="90"/>
  <c r="AM37" i="90"/>
  <c r="AL37" i="90"/>
  <c r="AK37" i="90"/>
  <c r="AK35" i="90" s="1"/>
  <c r="AJ37" i="90"/>
  <c r="AI37" i="90"/>
  <c r="AH37" i="90"/>
  <c r="AG37" i="90"/>
  <c r="AF37" i="90"/>
  <c r="AE37" i="90"/>
  <c r="AD37" i="90"/>
  <c r="AC37" i="90"/>
  <c r="AB37" i="90"/>
  <c r="AA37" i="90"/>
  <c r="Z37" i="90"/>
  <c r="BD37" i="90" s="1"/>
  <c r="Y37" i="90"/>
  <c r="X37" i="90"/>
  <c r="W37" i="90"/>
  <c r="V37" i="90"/>
  <c r="BB37" i="90" s="1"/>
  <c r="U37" i="90"/>
  <c r="T37" i="90"/>
  <c r="S37" i="90"/>
  <c r="R37" i="90"/>
  <c r="Q37" i="90"/>
  <c r="P37" i="90"/>
  <c r="L37" i="90"/>
  <c r="K37" i="90"/>
  <c r="J37" i="90"/>
  <c r="I37" i="90"/>
  <c r="H37" i="90"/>
  <c r="G37" i="90"/>
  <c r="F37" i="90"/>
  <c r="E37" i="90"/>
  <c r="D37" i="90"/>
  <c r="C37" i="90"/>
  <c r="AT36" i="90"/>
  <c r="AS36" i="90"/>
  <c r="AR36" i="90"/>
  <c r="AQ36" i="90"/>
  <c r="AP36" i="90"/>
  <c r="AO36" i="90"/>
  <c r="AN36" i="90"/>
  <c r="AM36" i="90"/>
  <c r="BJ36" i="90" s="1"/>
  <c r="AL36" i="90"/>
  <c r="AK36" i="90"/>
  <c r="AJ36" i="90"/>
  <c r="AI36" i="90"/>
  <c r="AH36" i="90"/>
  <c r="AG36" i="90"/>
  <c r="AF36" i="90"/>
  <c r="AE36" i="90"/>
  <c r="AE35" i="90" s="1"/>
  <c r="AD36" i="90"/>
  <c r="AC36" i="90"/>
  <c r="AB36" i="90"/>
  <c r="BE36" i="90" s="1"/>
  <c r="AA36" i="90"/>
  <c r="Z36" i="90"/>
  <c r="Y36" i="90"/>
  <c r="X36" i="90"/>
  <c r="BC36" i="90" s="1"/>
  <c r="W36" i="90"/>
  <c r="V36" i="90"/>
  <c r="U36" i="90"/>
  <c r="T36" i="90"/>
  <c r="BA36" i="90" s="1"/>
  <c r="S36" i="90"/>
  <c r="R36" i="90"/>
  <c r="Q36" i="90"/>
  <c r="P36" i="90"/>
  <c r="P35" i="90" s="1"/>
  <c r="L36" i="90"/>
  <c r="K36" i="90"/>
  <c r="J36" i="90"/>
  <c r="I36" i="90"/>
  <c r="I35" i="90" s="1"/>
  <c r="H36" i="90"/>
  <c r="H35" i="90" s="1"/>
  <c r="G36" i="90"/>
  <c r="F36" i="90"/>
  <c r="F35" i="90" s="1"/>
  <c r="E36" i="90"/>
  <c r="D36" i="90"/>
  <c r="C36" i="90"/>
  <c r="AT33" i="90"/>
  <c r="AS33" i="90"/>
  <c r="BM33" i="90" s="1"/>
  <c r="AR33" i="90"/>
  <c r="AQ33" i="90"/>
  <c r="AP33" i="90"/>
  <c r="BL33" i="90" s="1"/>
  <c r="AO33" i="90"/>
  <c r="AN33" i="90"/>
  <c r="AM33" i="90"/>
  <c r="AL33" i="90"/>
  <c r="AK33" i="90"/>
  <c r="AJ33" i="90"/>
  <c r="AI33" i="90"/>
  <c r="AH33" i="90"/>
  <c r="AG33" i="90"/>
  <c r="AF33" i="90"/>
  <c r="AE33" i="90"/>
  <c r="AD33" i="90"/>
  <c r="AC33" i="90"/>
  <c r="AB33" i="90"/>
  <c r="AA33" i="90"/>
  <c r="Z33" i="90"/>
  <c r="Y33" i="90"/>
  <c r="X33" i="90"/>
  <c r="W33" i="90"/>
  <c r="V33" i="90"/>
  <c r="U33" i="90"/>
  <c r="T33" i="90"/>
  <c r="S33" i="90"/>
  <c r="R33" i="90"/>
  <c r="AZ33" i="90" s="1"/>
  <c r="Q33" i="90"/>
  <c r="P33" i="90"/>
  <c r="L33" i="90"/>
  <c r="K33" i="90"/>
  <c r="J33" i="90"/>
  <c r="I33" i="90"/>
  <c r="H33" i="90"/>
  <c r="G33" i="90"/>
  <c r="F33" i="90"/>
  <c r="E33" i="90"/>
  <c r="D33" i="90"/>
  <c r="C33" i="90"/>
  <c r="AT32" i="90"/>
  <c r="AS32" i="90"/>
  <c r="AR32" i="90"/>
  <c r="BM32" i="90" s="1"/>
  <c r="AQ32" i="90"/>
  <c r="AP32" i="90"/>
  <c r="AO32" i="90"/>
  <c r="AN32" i="90"/>
  <c r="AM32" i="90"/>
  <c r="AL32" i="90"/>
  <c r="AK32" i="90"/>
  <c r="AJ32" i="90"/>
  <c r="AJ27" i="90" s="1"/>
  <c r="AI32" i="90"/>
  <c r="AH32" i="90"/>
  <c r="AG32" i="90"/>
  <c r="AF32" i="90"/>
  <c r="AE32" i="90"/>
  <c r="AD32" i="90"/>
  <c r="AC32" i="90"/>
  <c r="AB32" i="90"/>
  <c r="BE32" i="90" s="1"/>
  <c r="AA32" i="90"/>
  <c r="Z32" i="90"/>
  <c r="Y32" i="90"/>
  <c r="BC32" i="90" s="1"/>
  <c r="X32" i="90"/>
  <c r="W32" i="90"/>
  <c r="V32" i="90"/>
  <c r="U32" i="90"/>
  <c r="T32" i="90"/>
  <c r="BA32" i="90" s="1"/>
  <c r="S32" i="90"/>
  <c r="R32" i="90"/>
  <c r="AZ32" i="90" s="1"/>
  <c r="Q32" i="90"/>
  <c r="P32" i="90"/>
  <c r="L32" i="90"/>
  <c r="K32" i="90"/>
  <c r="M32" i="90" s="1"/>
  <c r="J32" i="90"/>
  <c r="I32" i="90"/>
  <c r="H32" i="90"/>
  <c r="G32" i="90"/>
  <c r="F32" i="90"/>
  <c r="E32" i="90"/>
  <c r="D32" i="90"/>
  <c r="C32" i="90"/>
  <c r="AT31" i="90"/>
  <c r="AS31" i="90"/>
  <c r="AV31" i="90" s="1"/>
  <c r="AR31" i="90"/>
  <c r="AQ31" i="90"/>
  <c r="AP31" i="90"/>
  <c r="AO31" i="90"/>
  <c r="AN31" i="90"/>
  <c r="AM31" i="90"/>
  <c r="AL31" i="90"/>
  <c r="AK31" i="90"/>
  <c r="BI31" i="90" s="1"/>
  <c r="AJ31" i="90"/>
  <c r="AI31" i="90"/>
  <c r="AH31" i="90"/>
  <c r="AG31" i="90"/>
  <c r="AF31" i="90"/>
  <c r="AE31" i="90"/>
  <c r="AD31" i="90"/>
  <c r="AC31" i="90"/>
  <c r="BE31" i="90" s="1"/>
  <c r="AB31" i="90"/>
  <c r="AA31" i="90"/>
  <c r="Z31" i="90"/>
  <c r="Y31" i="90"/>
  <c r="X31" i="90"/>
  <c r="W31" i="90"/>
  <c r="V31" i="90"/>
  <c r="BB31" i="90" s="1"/>
  <c r="U31" i="90"/>
  <c r="T31" i="90"/>
  <c r="S31" i="90"/>
  <c r="R31" i="90"/>
  <c r="Q31" i="90"/>
  <c r="P31" i="90"/>
  <c r="L31" i="90"/>
  <c r="K31" i="90"/>
  <c r="K27" i="90" s="1"/>
  <c r="J31" i="90"/>
  <c r="I31" i="90"/>
  <c r="H31" i="90"/>
  <c r="G31" i="90"/>
  <c r="F31" i="90"/>
  <c r="E31" i="90"/>
  <c r="D31" i="90"/>
  <c r="C31" i="90"/>
  <c r="AT30" i="90"/>
  <c r="AS30" i="90"/>
  <c r="AR30" i="90"/>
  <c r="AQ30" i="90"/>
  <c r="AP30" i="90"/>
  <c r="AO30" i="90"/>
  <c r="AN30" i="90"/>
  <c r="AM30" i="90"/>
  <c r="BJ30" i="90" s="1"/>
  <c r="AL30" i="90"/>
  <c r="AK30" i="90"/>
  <c r="AJ30" i="90"/>
  <c r="AI30" i="90"/>
  <c r="AH30" i="90"/>
  <c r="AG30" i="90"/>
  <c r="AF30" i="90"/>
  <c r="AE30" i="90"/>
  <c r="AD30" i="90"/>
  <c r="AC30" i="90"/>
  <c r="AB30" i="90"/>
  <c r="AA30" i="90"/>
  <c r="Z30" i="90"/>
  <c r="Y30" i="90"/>
  <c r="X30" i="90"/>
  <c r="W30" i="90"/>
  <c r="BB30" i="90" s="1"/>
  <c r="V30" i="90"/>
  <c r="U30" i="90"/>
  <c r="BA30" i="90" s="1"/>
  <c r="T30" i="90"/>
  <c r="S30" i="90"/>
  <c r="R30" i="90"/>
  <c r="Q30" i="90"/>
  <c r="P30" i="90"/>
  <c r="L30" i="90"/>
  <c r="N30" i="90" s="1"/>
  <c r="K30" i="90"/>
  <c r="J30" i="90"/>
  <c r="I30" i="90"/>
  <c r="H30" i="90"/>
  <c r="G30" i="90"/>
  <c r="F30" i="90"/>
  <c r="E30" i="90"/>
  <c r="D30" i="90"/>
  <c r="AX30" i="90" s="1"/>
  <c r="C30" i="90"/>
  <c r="AT29" i="90"/>
  <c r="AS29" i="90"/>
  <c r="AR29" i="90"/>
  <c r="AQ29" i="90"/>
  <c r="AP29" i="90"/>
  <c r="AO29" i="90"/>
  <c r="AN29" i="90"/>
  <c r="AM29" i="90"/>
  <c r="AL29" i="90"/>
  <c r="AK29" i="90"/>
  <c r="AJ29" i="90"/>
  <c r="AI29" i="90"/>
  <c r="AH29" i="90"/>
  <c r="AG29" i="90"/>
  <c r="AG27" i="90"/>
  <c r="AG40" i="90" s="1"/>
  <c r="AF29" i="90"/>
  <c r="AE29" i="90"/>
  <c r="AD29" i="90"/>
  <c r="AC29" i="90"/>
  <c r="AB29" i="90"/>
  <c r="AA29" i="90"/>
  <c r="Z29" i="90"/>
  <c r="Y29" i="90"/>
  <c r="Y27" i="90" s="1"/>
  <c r="BC27" i="90" s="1"/>
  <c r="X29" i="90"/>
  <c r="W29" i="90"/>
  <c r="V29" i="90"/>
  <c r="U29" i="90"/>
  <c r="T29" i="90"/>
  <c r="S29" i="90"/>
  <c r="R29" i="90"/>
  <c r="Q29" i="90"/>
  <c r="AY29" i="90" s="1"/>
  <c r="P29" i="90"/>
  <c r="L29" i="90"/>
  <c r="K29" i="90"/>
  <c r="J29" i="90"/>
  <c r="I29" i="90"/>
  <c r="H29" i="90"/>
  <c r="G29" i="90"/>
  <c r="F29" i="90"/>
  <c r="E29" i="90"/>
  <c r="D29" i="90"/>
  <c r="C29" i="90"/>
  <c r="AT28" i="90"/>
  <c r="AS28" i="90"/>
  <c r="AR28" i="90"/>
  <c r="AQ28" i="90"/>
  <c r="BL28" i="90" s="1"/>
  <c r="AP28" i="90"/>
  <c r="AO28" i="90"/>
  <c r="AN28" i="90"/>
  <c r="AM28" i="90"/>
  <c r="AL28" i="90"/>
  <c r="AK28" i="90"/>
  <c r="AJ28" i="90"/>
  <c r="AI28" i="90"/>
  <c r="AH28" i="90"/>
  <c r="AG28" i="90"/>
  <c r="AF28" i="90"/>
  <c r="AF27" i="90" s="1"/>
  <c r="AE28" i="90"/>
  <c r="AD28" i="90"/>
  <c r="AC28" i="90"/>
  <c r="AB28" i="90"/>
  <c r="AA28" i="90"/>
  <c r="Z28" i="90"/>
  <c r="Y28" i="90"/>
  <c r="X28" i="90"/>
  <c r="W28" i="90"/>
  <c r="W27" i="90" s="1"/>
  <c r="V28" i="90"/>
  <c r="U28" i="90"/>
  <c r="U27" i="90" s="1"/>
  <c r="T28" i="90"/>
  <c r="S28" i="90"/>
  <c r="S27" i="90" s="1"/>
  <c r="R28" i="90"/>
  <c r="AZ28" i="90" s="1"/>
  <c r="Q28" i="90"/>
  <c r="Q27" i="90" s="1"/>
  <c r="P28" i="90"/>
  <c r="P27" i="90" s="1"/>
  <c r="L28" i="90"/>
  <c r="K28" i="90"/>
  <c r="J28" i="90"/>
  <c r="J27" i="90" s="1"/>
  <c r="I28" i="90"/>
  <c r="I27" i="90" s="1"/>
  <c r="H28" i="90"/>
  <c r="G28" i="90"/>
  <c r="F28" i="90"/>
  <c r="F27" i="90" s="1"/>
  <c r="E28" i="90"/>
  <c r="D28" i="90"/>
  <c r="C28" i="90"/>
  <c r="AT25" i="90"/>
  <c r="AS25" i="90"/>
  <c r="AV25" i="90" s="1"/>
  <c r="AR25" i="90"/>
  <c r="AQ25" i="90"/>
  <c r="BL25" i="90"/>
  <c r="AP25" i="90"/>
  <c r="AO25" i="90"/>
  <c r="AN25" i="90"/>
  <c r="AM25" i="90"/>
  <c r="AL25" i="90"/>
  <c r="BJ25" i="90" s="1"/>
  <c r="AK25" i="90"/>
  <c r="AJ25" i="90"/>
  <c r="AI25" i="90"/>
  <c r="AH25" i="90"/>
  <c r="BH25" i="90" s="1"/>
  <c r="AG25" i="90"/>
  <c r="AF25" i="90"/>
  <c r="AE25" i="90"/>
  <c r="AD25" i="90"/>
  <c r="BF25" i="90" s="1"/>
  <c r="AC25" i="90"/>
  <c r="AB25" i="90"/>
  <c r="AA25" i="90"/>
  <c r="BD25" i="90"/>
  <c r="Z25" i="90"/>
  <c r="Y25" i="90"/>
  <c r="X25" i="90"/>
  <c r="W25" i="90"/>
  <c r="BB25" i="90" s="1"/>
  <c r="V25" i="90"/>
  <c r="U25" i="90"/>
  <c r="T25" i="90"/>
  <c r="S25" i="90"/>
  <c r="R25" i="90"/>
  <c r="AZ25" i="90" s="1"/>
  <c r="Q25" i="90"/>
  <c r="P25" i="90"/>
  <c r="L25" i="90"/>
  <c r="N25" i="90" s="1"/>
  <c r="K25" i="90"/>
  <c r="J25" i="90"/>
  <c r="I25" i="90"/>
  <c r="H25" i="90"/>
  <c r="G25" i="90"/>
  <c r="F25" i="90"/>
  <c r="E25" i="90"/>
  <c r="D25" i="90"/>
  <c r="AX25" i="90" s="1"/>
  <c r="C25" i="90"/>
  <c r="AG23" i="90"/>
  <c r="AF23" i="90"/>
  <c r="AE23" i="90"/>
  <c r="AD23" i="90"/>
  <c r="BF23" i="90" s="1"/>
  <c r="AC23" i="90"/>
  <c r="AB23" i="90"/>
  <c r="BE23" i="90" s="1"/>
  <c r="AA23" i="90"/>
  <c r="Z23" i="90"/>
  <c r="Y23" i="90"/>
  <c r="X23" i="90"/>
  <c r="W23" i="90"/>
  <c r="V23" i="90"/>
  <c r="BB23" i="90" s="1"/>
  <c r="U23" i="90"/>
  <c r="T23" i="90"/>
  <c r="T21" i="90" s="1"/>
  <c r="S23" i="90"/>
  <c r="R23" i="90"/>
  <c r="Q23" i="90"/>
  <c r="P23" i="90"/>
  <c r="H23" i="90"/>
  <c r="G23" i="90"/>
  <c r="F23" i="90"/>
  <c r="F21" i="90" s="1"/>
  <c r="E23" i="90"/>
  <c r="D23" i="90"/>
  <c r="C23" i="90"/>
  <c r="AT22" i="90"/>
  <c r="AS22" i="90"/>
  <c r="AR22" i="90"/>
  <c r="AR21" i="90"/>
  <c r="AQ22" i="90"/>
  <c r="BL22" i="90" s="1"/>
  <c r="BO22" i="90" s="1"/>
  <c r="AP22" i="90"/>
  <c r="AO22" i="90"/>
  <c r="AN22" i="90"/>
  <c r="AM22" i="90"/>
  <c r="AM21" i="90" s="1"/>
  <c r="AL22" i="90"/>
  <c r="AK22" i="90"/>
  <c r="AJ22" i="90"/>
  <c r="AJ21" i="90" s="1"/>
  <c r="AI22" i="90"/>
  <c r="AI21" i="90" s="1"/>
  <c r="AH22" i="90"/>
  <c r="AG22" i="90"/>
  <c r="AF22" i="90"/>
  <c r="AE22" i="90"/>
  <c r="AD22" i="90"/>
  <c r="AC22" i="90"/>
  <c r="AB22" i="90"/>
  <c r="BE22" i="90" s="1"/>
  <c r="AA22" i="90"/>
  <c r="BD22" i="90" s="1"/>
  <c r="Z22" i="90"/>
  <c r="Y22" i="90"/>
  <c r="X22" i="90"/>
  <c r="W22" i="90"/>
  <c r="W21" i="90" s="1"/>
  <c r="V22" i="90"/>
  <c r="U22" i="90"/>
  <c r="T22" i="90"/>
  <c r="S22" i="90"/>
  <c r="S21" i="90" s="1"/>
  <c r="R22" i="90"/>
  <c r="Q22" i="90"/>
  <c r="Q21" i="90" s="1"/>
  <c r="P22" i="90"/>
  <c r="L22" i="90"/>
  <c r="K22" i="90"/>
  <c r="J22" i="90"/>
  <c r="I22" i="90"/>
  <c r="I21" i="90" s="1"/>
  <c r="H22" i="90"/>
  <c r="H21" i="90" s="1"/>
  <c r="G22" i="90"/>
  <c r="F22" i="90"/>
  <c r="E22" i="90"/>
  <c r="D22" i="90"/>
  <c r="C22" i="90"/>
  <c r="AT16" i="90"/>
  <c r="AS16" i="90"/>
  <c r="BM16" i="90"/>
  <c r="AR16" i="90"/>
  <c r="AQ16" i="90"/>
  <c r="AP16" i="90"/>
  <c r="AO16" i="90"/>
  <c r="AN16" i="90"/>
  <c r="AM16" i="90"/>
  <c r="AL16" i="90"/>
  <c r="AK16" i="90"/>
  <c r="BI16" i="90" s="1"/>
  <c r="AJ16" i="90"/>
  <c r="AI16" i="90"/>
  <c r="AH16" i="90"/>
  <c r="AG16" i="90"/>
  <c r="AF16" i="90"/>
  <c r="AE16" i="90"/>
  <c r="AD16" i="90"/>
  <c r="BF16" i="90" s="1"/>
  <c r="AC16" i="90"/>
  <c r="BE16" i="90" s="1"/>
  <c r="AB16" i="90"/>
  <c r="AA16" i="90"/>
  <c r="Z16" i="90"/>
  <c r="Y16" i="90"/>
  <c r="X16" i="90"/>
  <c r="W16" i="90"/>
  <c r="V16" i="90"/>
  <c r="U16" i="90"/>
  <c r="T16" i="90"/>
  <c r="S16" i="90"/>
  <c r="R16" i="90"/>
  <c r="Q16" i="90"/>
  <c r="P16" i="90"/>
  <c r="L16" i="90"/>
  <c r="K16" i="90"/>
  <c r="J16" i="90"/>
  <c r="J13" i="90" s="1"/>
  <c r="M13" i="90" s="1"/>
  <c r="I16" i="90"/>
  <c r="H16" i="90"/>
  <c r="G16" i="90"/>
  <c r="F16" i="90"/>
  <c r="E16" i="90"/>
  <c r="D16" i="90"/>
  <c r="C16" i="90"/>
  <c r="AT15" i="90"/>
  <c r="AV15" i="90" s="1"/>
  <c r="AS15" i="90"/>
  <c r="AR15" i="90"/>
  <c r="AQ15" i="90"/>
  <c r="AP15" i="90"/>
  <c r="AO15" i="90"/>
  <c r="AN15" i="90"/>
  <c r="AM15" i="90"/>
  <c r="AL15" i="90"/>
  <c r="BJ15" i="90" s="1"/>
  <c r="AK15" i="90"/>
  <c r="AJ15" i="90"/>
  <c r="AI15" i="90"/>
  <c r="AH15" i="90"/>
  <c r="AG15" i="90"/>
  <c r="AF15" i="90"/>
  <c r="AE15" i="90"/>
  <c r="AE13" i="90" s="1"/>
  <c r="AD15" i="90"/>
  <c r="AC15" i="90"/>
  <c r="AB15" i="90"/>
  <c r="AA15" i="90"/>
  <c r="Z15" i="90"/>
  <c r="Y15" i="90"/>
  <c r="X15" i="90"/>
  <c r="W15" i="90"/>
  <c r="V15" i="90"/>
  <c r="U15" i="90"/>
  <c r="T15" i="90"/>
  <c r="S15" i="90"/>
  <c r="R15" i="90"/>
  <c r="Q15" i="90"/>
  <c r="P15" i="90"/>
  <c r="L15" i="90"/>
  <c r="N15" i="90" s="1"/>
  <c r="K15" i="90"/>
  <c r="M15" i="90" s="1"/>
  <c r="J15" i="90"/>
  <c r="I15" i="90"/>
  <c r="H15" i="90"/>
  <c r="G15" i="90"/>
  <c r="F15" i="90"/>
  <c r="F13" i="90" s="1"/>
  <c r="E15" i="90"/>
  <c r="E13" i="90" s="1"/>
  <c r="D15" i="90"/>
  <c r="C15" i="90"/>
  <c r="AT14" i="90"/>
  <c r="AS14" i="90"/>
  <c r="AR14" i="90"/>
  <c r="AQ14" i="90"/>
  <c r="AP14" i="90"/>
  <c r="AO14" i="90"/>
  <c r="AO13" i="90" s="1"/>
  <c r="BK13" i="90" s="1"/>
  <c r="AN14" i="90"/>
  <c r="AM14" i="90"/>
  <c r="AL14" i="90"/>
  <c r="BJ14" i="90" s="1"/>
  <c r="AK14" i="90"/>
  <c r="AJ14" i="90"/>
  <c r="AI14" i="90"/>
  <c r="AH14" i="90"/>
  <c r="AG14" i="90"/>
  <c r="BG14" i="90" s="1"/>
  <c r="AF14" i="90"/>
  <c r="AE14" i="90"/>
  <c r="AD14" i="90"/>
  <c r="AC14" i="90"/>
  <c r="AB14" i="90"/>
  <c r="AA14" i="90"/>
  <c r="Z14" i="90"/>
  <c r="Z13" i="90" s="1"/>
  <c r="BD13" i="90" s="1"/>
  <c r="Y14" i="90"/>
  <c r="X14" i="90"/>
  <c r="W14" i="90"/>
  <c r="V14" i="90"/>
  <c r="U14" i="90"/>
  <c r="T14" i="90"/>
  <c r="S14" i="90"/>
  <c r="R14" i="90"/>
  <c r="R13" i="90" s="1"/>
  <c r="AZ13" i="90" s="1"/>
  <c r="Q14" i="90"/>
  <c r="P14" i="90"/>
  <c r="L14" i="90"/>
  <c r="L13" i="90" s="1"/>
  <c r="N13" i="90" s="1"/>
  <c r="K14" i="90"/>
  <c r="J14" i="90"/>
  <c r="I14" i="90"/>
  <c r="H14" i="90"/>
  <c r="H13" i="90" s="1"/>
  <c r="G14" i="90"/>
  <c r="F14" i="90"/>
  <c r="E14" i="90"/>
  <c r="D14" i="90"/>
  <c r="D13" i="90" s="1"/>
  <c r="C14" i="90"/>
  <c r="C13" i="90" s="1"/>
  <c r="AT10" i="90"/>
  <c r="AS10" i="90"/>
  <c r="AR10" i="90"/>
  <c r="BQ10" i="90" s="1"/>
  <c r="AQ10" i="90"/>
  <c r="AP10" i="90"/>
  <c r="AO10" i="90"/>
  <c r="AN10" i="90"/>
  <c r="AM10" i="90"/>
  <c r="AL10" i="90"/>
  <c r="AK10" i="90"/>
  <c r="AJ10" i="90"/>
  <c r="BI10" i="90" s="1"/>
  <c r="AI10" i="90"/>
  <c r="AH10" i="90"/>
  <c r="AG10" i="90"/>
  <c r="AF10" i="90"/>
  <c r="BG10" i="90"/>
  <c r="AE10" i="90"/>
  <c r="AD10" i="90"/>
  <c r="AC10" i="90"/>
  <c r="BE10" i="90" s="1"/>
  <c r="AB10" i="90"/>
  <c r="AA10" i="90"/>
  <c r="BD10" i="90" s="1"/>
  <c r="Z10" i="90"/>
  <c r="Y10" i="90"/>
  <c r="X10" i="90"/>
  <c r="BC10" i="90" s="1"/>
  <c r="W10" i="90"/>
  <c r="V10" i="90"/>
  <c r="U10" i="90"/>
  <c r="T10" i="90"/>
  <c r="S10" i="90"/>
  <c r="R10" i="90"/>
  <c r="Q10" i="90"/>
  <c r="P10" i="90"/>
  <c r="AY10" i="90" s="1"/>
  <c r="L10" i="90"/>
  <c r="K10" i="90"/>
  <c r="J10" i="90"/>
  <c r="I10" i="90"/>
  <c r="H10" i="90"/>
  <c r="G10" i="90"/>
  <c r="F10" i="90"/>
  <c r="E10" i="90"/>
  <c r="D10" i="90"/>
  <c r="C10" i="90"/>
  <c r="AT9" i="90"/>
  <c r="AT4" i="90" s="1"/>
  <c r="AT11" i="90" s="1"/>
  <c r="AS9" i="90"/>
  <c r="AR9" i="90"/>
  <c r="AQ9" i="90"/>
  <c r="AP9" i="90"/>
  <c r="AO9" i="90"/>
  <c r="AN9" i="90"/>
  <c r="AM9" i="90"/>
  <c r="AL9" i="90"/>
  <c r="BJ9" i="90" s="1"/>
  <c r="AK9" i="90"/>
  <c r="AJ9" i="90"/>
  <c r="AI9" i="90"/>
  <c r="AH9" i="90"/>
  <c r="AG9" i="90"/>
  <c r="AF9" i="90"/>
  <c r="BG9" i="90" s="1"/>
  <c r="AE9" i="90"/>
  <c r="BF9" i="90" s="1"/>
  <c r="AD9" i="90"/>
  <c r="AC9" i="90"/>
  <c r="AB9" i="90"/>
  <c r="AA9" i="90"/>
  <c r="Z9" i="90"/>
  <c r="Y9" i="90"/>
  <c r="X9" i="90"/>
  <c r="W9" i="90"/>
  <c r="BB9" i="90" s="1"/>
  <c r="V9" i="90"/>
  <c r="U9" i="90"/>
  <c r="T9" i="90"/>
  <c r="S9" i="90"/>
  <c r="R9" i="90"/>
  <c r="AZ9" i="90" s="1"/>
  <c r="Q9" i="90"/>
  <c r="P9" i="90"/>
  <c r="AY9" i="90" s="1"/>
  <c r="L9" i="90"/>
  <c r="N9" i="90" s="1"/>
  <c r="K9" i="90"/>
  <c r="J9" i="90"/>
  <c r="I9" i="90"/>
  <c r="H9" i="90"/>
  <c r="G9" i="90"/>
  <c r="F9" i="90"/>
  <c r="E9" i="90"/>
  <c r="D9" i="90"/>
  <c r="C9" i="90"/>
  <c r="AT8" i="90"/>
  <c r="AS8" i="90"/>
  <c r="AR8" i="90"/>
  <c r="AQ8" i="90"/>
  <c r="AP8" i="90"/>
  <c r="AU8" i="90"/>
  <c r="AO8" i="90"/>
  <c r="AN8" i="90"/>
  <c r="AM8" i="90"/>
  <c r="AL8" i="90"/>
  <c r="AK8" i="90"/>
  <c r="AJ8" i="90"/>
  <c r="AI8" i="90"/>
  <c r="AH8" i="90"/>
  <c r="AG8" i="90"/>
  <c r="AG4" i="90" s="1"/>
  <c r="AF8" i="90"/>
  <c r="AE8" i="90"/>
  <c r="BF8" i="90" s="1"/>
  <c r="AD8" i="90"/>
  <c r="AC8" i="90"/>
  <c r="AB8" i="90"/>
  <c r="AA8" i="90"/>
  <c r="Z8" i="90"/>
  <c r="Y8" i="90"/>
  <c r="X8" i="90"/>
  <c r="W8" i="90"/>
  <c r="V8" i="90"/>
  <c r="U8" i="90"/>
  <c r="T8" i="90"/>
  <c r="S8" i="90"/>
  <c r="R8" i="90"/>
  <c r="AZ8" i="90"/>
  <c r="Q8" i="90"/>
  <c r="P8" i="90"/>
  <c r="L8" i="90"/>
  <c r="K8" i="90"/>
  <c r="J8" i="90"/>
  <c r="I8" i="90"/>
  <c r="H8" i="90"/>
  <c r="G8" i="90"/>
  <c r="F8" i="90"/>
  <c r="E8" i="90"/>
  <c r="D8" i="90"/>
  <c r="C8" i="90"/>
  <c r="AT7" i="90"/>
  <c r="AS7" i="90"/>
  <c r="AR7" i="90"/>
  <c r="AQ7" i="90"/>
  <c r="AP7" i="90"/>
  <c r="BL7" i="90" s="1"/>
  <c r="AO7" i="90"/>
  <c r="AN7" i="90"/>
  <c r="AM7" i="90"/>
  <c r="AL7" i="90"/>
  <c r="AK7" i="90"/>
  <c r="AJ7" i="90"/>
  <c r="AI7" i="90"/>
  <c r="AH7" i="90"/>
  <c r="BH7" i="90" s="1"/>
  <c r="AG7" i="90"/>
  <c r="AF7" i="90"/>
  <c r="AE7" i="90"/>
  <c r="AD7" i="90"/>
  <c r="AC7" i="90"/>
  <c r="AB7" i="90"/>
  <c r="BE7" i="90" s="1"/>
  <c r="AA7" i="90"/>
  <c r="BD7" i="90"/>
  <c r="Z7" i="90"/>
  <c r="Y7" i="90"/>
  <c r="X7" i="90"/>
  <c r="W7" i="90"/>
  <c r="V7" i="90"/>
  <c r="U7" i="90"/>
  <c r="T7" i="90"/>
  <c r="S7" i="90"/>
  <c r="AZ7" i="90" s="1"/>
  <c r="R7" i="90"/>
  <c r="Q7" i="90"/>
  <c r="P7" i="90"/>
  <c r="L7" i="90"/>
  <c r="K7" i="90"/>
  <c r="J7" i="90"/>
  <c r="M7" i="90" s="1"/>
  <c r="I7" i="90"/>
  <c r="H7" i="90"/>
  <c r="G7" i="90"/>
  <c r="F7" i="90"/>
  <c r="E7" i="90"/>
  <c r="D7" i="90"/>
  <c r="C7" i="90"/>
  <c r="C4" i="90" s="1"/>
  <c r="C11" i="90" s="1"/>
  <c r="C18" i="90" s="1"/>
  <c r="AT6" i="90"/>
  <c r="AS6" i="90"/>
  <c r="AR6" i="90"/>
  <c r="BM6" i="90" s="1"/>
  <c r="AQ6" i="90"/>
  <c r="AP6" i="90"/>
  <c r="AO6" i="90"/>
  <c r="AN6" i="90"/>
  <c r="AM6" i="90"/>
  <c r="AM4" i="90" s="1"/>
  <c r="AM11" i="90" s="1"/>
  <c r="AM18" i="90" s="1"/>
  <c r="AL6" i="90"/>
  <c r="AK6" i="90"/>
  <c r="AJ6" i="90"/>
  <c r="AI6" i="90"/>
  <c r="AH6" i="90"/>
  <c r="AG6" i="90"/>
  <c r="AF6" i="90"/>
  <c r="AE6" i="90"/>
  <c r="AD6" i="90"/>
  <c r="AC6" i="90"/>
  <c r="AB6" i="90"/>
  <c r="BE6" i="90" s="1"/>
  <c r="AA6" i="90"/>
  <c r="Z6" i="90"/>
  <c r="Y6" i="90"/>
  <c r="X6" i="90"/>
  <c r="W6" i="90"/>
  <c r="V6" i="90"/>
  <c r="U6" i="90"/>
  <c r="T6" i="90"/>
  <c r="S6" i="90"/>
  <c r="R6" i="90"/>
  <c r="Q6" i="90"/>
  <c r="P6" i="90"/>
  <c r="AY6" i="90" s="1"/>
  <c r="L6" i="90"/>
  <c r="K6" i="90"/>
  <c r="J6" i="90"/>
  <c r="I6" i="90"/>
  <c r="H6" i="90"/>
  <c r="G6" i="90"/>
  <c r="F6" i="90"/>
  <c r="E6" i="90"/>
  <c r="D6" i="90"/>
  <c r="C6" i="90"/>
  <c r="AT5" i="90"/>
  <c r="AS5" i="90"/>
  <c r="AR5" i="90"/>
  <c r="AQ5" i="90"/>
  <c r="AP5" i="90"/>
  <c r="AO5" i="90"/>
  <c r="BK5" i="90" s="1"/>
  <c r="BN5" i="90" s="1"/>
  <c r="AN5" i="90"/>
  <c r="AM5" i="90"/>
  <c r="AL5" i="90"/>
  <c r="AK5" i="90"/>
  <c r="BI5" i="90"/>
  <c r="AJ5" i="90"/>
  <c r="AI5" i="90"/>
  <c r="AH5" i="90"/>
  <c r="AH4" i="90" s="1"/>
  <c r="AH11" i="90" s="1"/>
  <c r="AH18" i="90" s="1"/>
  <c r="AG5" i="90"/>
  <c r="AF5" i="90"/>
  <c r="AE5" i="90"/>
  <c r="AD5" i="90"/>
  <c r="AC5" i="90"/>
  <c r="AC4" i="90" s="1"/>
  <c r="AC11" i="90" s="1"/>
  <c r="AB5" i="90"/>
  <c r="AA5" i="90"/>
  <c r="AA4" i="90" s="1"/>
  <c r="Z5" i="90"/>
  <c r="Z4" i="90" s="1"/>
  <c r="Z11" i="90" s="1"/>
  <c r="Y5" i="90"/>
  <c r="X5" i="90"/>
  <c r="W5" i="90"/>
  <c r="V5" i="90"/>
  <c r="U5" i="90"/>
  <c r="T5" i="90"/>
  <c r="T4" i="90" s="1"/>
  <c r="T11" i="90" s="1"/>
  <c r="S5" i="90"/>
  <c r="AZ5" i="90" s="1"/>
  <c r="R5" i="90"/>
  <c r="Q5" i="90"/>
  <c r="P5" i="90"/>
  <c r="L5" i="90"/>
  <c r="K5" i="90"/>
  <c r="J5" i="90"/>
  <c r="I5" i="90"/>
  <c r="H5" i="90"/>
  <c r="H4" i="90" s="1"/>
  <c r="H11" i="90" s="1"/>
  <c r="H18" i="90" s="1"/>
  <c r="G5" i="90"/>
  <c r="G4" i="90" s="1"/>
  <c r="G11" i="90" s="1"/>
  <c r="F5" i="90"/>
  <c r="E5" i="90"/>
  <c r="D5" i="90"/>
  <c r="C5" i="90"/>
  <c r="BM38" i="90"/>
  <c r="BF38" i="90"/>
  <c r="AV38" i="90"/>
  <c r="BK38" i="90"/>
  <c r="BN38" i="90" s="1"/>
  <c r="BJ38" i="90"/>
  <c r="BH38" i="90"/>
  <c r="BC38" i="90"/>
  <c r="BB38" i="90"/>
  <c r="M38" i="90"/>
  <c r="BM37" i="90"/>
  <c r="BO37" i="90" s="1"/>
  <c r="BL37" i="90"/>
  <c r="BF37" i="90"/>
  <c r="AU37" i="90"/>
  <c r="BK37" i="90"/>
  <c r="BJ37" i="90"/>
  <c r="BI37" i="90"/>
  <c r="BC37" i="90"/>
  <c r="BA37" i="90"/>
  <c r="BD36" i="90"/>
  <c r="AV36" i="90"/>
  <c r="BQ36" i="90"/>
  <c r="BK36" i="90"/>
  <c r="AG35" i="90"/>
  <c r="BG36" i="90"/>
  <c r="BB36" i="90"/>
  <c r="AZ36" i="90"/>
  <c r="Q35" i="90"/>
  <c r="AY36" i="90"/>
  <c r="AX36" i="90" s="1"/>
  <c r="N36" i="90"/>
  <c r="AT35" i="90"/>
  <c r="AR35" i="90"/>
  <c r="AN35" i="90"/>
  <c r="AL35" i="90"/>
  <c r="AF35" i="90"/>
  <c r="AD35" i="90"/>
  <c r="Z35" i="90"/>
  <c r="W35" i="90"/>
  <c r="BF33" i="90"/>
  <c r="AV33" i="90"/>
  <c r="BJ33" i="90"/>
  <c r="BG33" i="90"/>
  <c r="BE33" i="90"/>
  <c r="BC33" i="90"/>
  <c r="BB33" i="90"/>
  <c r="AY33" i="90"/>
  <c r="AX33" i="90" s="1"/>
  <c r="N33" i="90"/>
  <c r="BL32" i="90"/>
  <c r="BD32" i="90"/>
  <c r="BK32" i="90"/>
  <c r="BJ32" i="90"/>
  <c r="BH32" i="90"/>
  <c r="N32" i="90"/>
  <c r="BL31" i="90"/>
  <c r="BD31" i="90"/>
  <c r="AU31" i="90"/>
  <c r="BK31" i="90"/>
  <c r="BH31" i="90"/>
  <c r="BG31" i="90"/>
  <c r="BC31" i="90"/>
  <c r="BA31" i="90"/>
  <c r="AZ31" i="90"/>
  <c r="AY31" i="90"/>
  <c r="AX31" i="90" s="1"/>
  <c r="BF30" i="90"/>
  <c r="BD30" i="90"/>
  <c r="AV30" i="90"/>
  <c r="BM30" i="90"/>
  <c r="BQ30" i="90"/>
  <c r="BI30" i="90"/>
  <c r="AZ30" i="90"/>
  <c r="BM29" i="90"/>
  <c r="BO29" i="90"/>
  <c r="BL29" i="90"/>
  <c r="BF29" i="90"/>
  <c r="BE29" i="90"/>
  <c r="BD29" i="90"/>
  <c r="AU29" i="90"/>
  <c r="AV29" i="90"/>
  <c r="BQ29" i="90"/>
  <c r="BJ29" i="90"/>
  <c r="BI29" i="90"/>
  <c r="BH29" i="90"/>
  <c r="BB29" i="90"/>
  <c r="BA29" i="90"/>
  <c r="N29" i="90"/>
  <c r="M29" i="90"/>
  <c r="BE28" i="90"/>
  <c r="AU28" i="90"/>
  <c r="BK28" i="90"/>
  <c r="BI28" i="90"/>
  <c r="BB28" i="90"/>
  <c r="BA28" i="90"/>
  <c r="N28" i="90"/>
  <c r="M28" i="90"/>
  <c r="C27" i="90"/>
  <c r="AU25" i="90"/>
  <c r="BK25" i="90"/>
  <c r="BI25" i="90"/>
  <c r="BE25" i="90"/>
  <c r="BC25" i="90"/>
  <c r="BA25" i="90"/>
  <c r="M25" i="90"/>
  <c r="BM23" i="90"/>
  <c r="AZ23" i="90"/>
  <c r="AV23" i="90"/>
  <c r="AU23" i="90"/>
  <c r="BG23" i="90"/>
  <c r="AA21" i="90"/>
  <c r="BD23" i="90"/>
  <c r="BC23" i="90"/>
  <c r="R21" i="90"/>
  <c r="AY23" i="90"/>
  <c r="AX23" i="90" s="1"/>
  <c r="BK22" i="90"/>
  <c r="AU22" i="90"/>
  <c r="BJ22" i="90"/>
  <c r="BF22" i="90"/>
  <c r="BB22" i="90"/>
  <c r="M22" i="90"/>
  <c r="N22" i="90"/>
  <c r="E21" i="90"/>
  <c r="AT21" i="90"/>
  <c r="AP21" i="90"/>
  <c r="AO21" i="90"/>
  <c r="AN21" i="90"/>
  <c r="AL21" i="90"/>
  <c r="BJ21" i="90" s="1"/>
  <c r="AK21" i="90"/>
  <c r="AH21" i="90"/>
  <c r="AG21" i="90"/>
  <c r="AD21" i="90"/>
  <c r="X21" i="90"/>
  <c r="U21" i="90"/>
  <c r="P21" i="90"/>
  <c r="K21" i="90"/>
  <c r="M21" i="90" s="1"/>
  <c r="J21" i="90"/>
  <c r="G21" i="90"/>
  <c r="C21" i="90"/>
  <c r="BJ16" i="90"/>
  <c r="AU16" i="90"/>
  <c r="BL16" i="90"/>
  <c r="BK16" i="90"/>
  <c r="BH16" i="90"/>
  <c r="BG16" i="90"/>
  <c r="BD16" i="90"/>
  <c r="BC16" i="90"/>
  <c r="AZ16" i="90"/>
  <c r="N16" i="90"/>
  <c r="BK15" i="90"/>
  <c r="BE15" i="90"/>
  <c r="BC15" i="90"/>
  <c r="BL15" i="90"/>
  <c r="BI15" i="90"/>
  <c r="BH15" i="90"/>
  <c r="BG15" i="90"/>
  <c r="BD15" i="90"/>
  <c r="BA15" i="90"/>
  <c r="AZ15" i="90"/>
  <c r="AU14" i="90"/>
  <c r="BM14" i="90"/>
  <c r="BH14" i="90"/>
  <c r="BF14" i="90"/>
  <c r="BD14" i="90"/>
  <c r="BC14" i="90"/>
  <c r="AY14" i="90"/>
  <c r="M14" i="90"/>
  <c r="N14" i="90"/>
  <c r="AR13" i="90"/>
  <c r="AP13" i="90"/>
  <c r="AN13" i="90"/>
  <c r="AM13" i="90"/>
  <c r="AJ13" i="90"/>
  <c r="AI13" i="90"/>
  <c r="BH13" i="90" s="1"/>
  <c r="AH13" i="90"/>
  <c r="AG13" i="90"/>
  <c r="BG13" i="90" s="1"/>
  <c r="AF13" i="90"/>
  <c r="AB13" i="90"/>
  <c r="AA13" i="90"/>
  <c r="Y13" i="90"/>
  <c r="X13" i="90"/>
  <c r="T13" i="90"/>
  <c r="S13" i="90"/>
  <c r="I13" i="90"/>
  <c r="BL10" i="90"/>
  <c r="BF10" i="90"/>
  <c r="AU10" i="90"/>
  <c r="AV10" i="90"/>
  <c r="BM10" i="90"/>
  <c r="BO10" i="90" s="1"/>
  <c r="BJ10" i="90"/>
  <c r="BH10" i="90"/>
  <c r="BB10" i="90"/>
  <c r="AZ10" i="90"/>
  <c r="BL9" i="90"/>
  <c r="BD9" i="90"/>
  <c r="BM9" i="90"/>
  <c r="BO9" i="90" s="1"/>
  <c r="BI9" i="90"/>
  <c r="BH9" i="90"/>
  <c r="BE9" i="90"/>
  <c r="BA9" i="90"/>
  <c r="M9" i="90"/>
  <c r="BD8" i="90"/>
  <c r="BK8" i="90"/>
  <c r="BI8" i="90"/>
  <c r="BH8" i="90"/>
  <c r="BE8" i="90"/>
  <c r="BB8" i="90"/>
  <c r="BA8" i="90"/>
  <c r="N8" i="90"/>
  <c r="M8" i="90"/>
  <c r="AU7" i="90"/>
  <c r="AV7" i="90"/>
  <c r="BK7" i="90"/>
  <c r="BJ7" i="90"/>
  <c r="BG7" i="90"/>
  <c r="BC7" i="90"/>
  <c r="BA7" i="90"/>
  <c r="N7" i="90"/>
  <c r="BL6" i="90"/>
  <c r="BD6" i="90"/>
  <c r="AU6" i="90"/>
  <c r="AV6" i="90"/>
  <c r="BK6" i="90"/>
  <c r="BJ6" i="90"/>
  <c r="BH6" i="90"/>
  <c r="BG6" i="90"/>
  <c r="BB6" i="90"/>
  <c r="N6" i="90"/>
  <c r="M6" i="90"/>
  <c r="BF5" i="90"/>
  <c r="BD5" i="90"/>
  <c r="BQ5" i="90"/>
  <c r="BJ5" i="90"/>
  <c r="BG5" i="90"/>
  <c r="BC5" i="90"/>
  <c r="BB5" i="90"/>
  <c r="AY5" i="90"/>
  <c r="AX5" i="90" s="1"/>
  <c r="AF4" i="90"/>
  <c r="AF11" i="90" s="1"/>
  <c r="V4" i="90"/>
  <c r="V11" i="90" s="1"/>
  <c r="V18" i="90" s="1"/>
  <c r="F4" i="90"/>
  <c r="F11" i="90" s="1"/>
  <c r="BH45" i="89"/>
  <c r="BH42" i="89"/>
  <c r="BG42" i="89"/>
  <c r="BF42" i="89"/>
  <c r="BE42" i="89"/>
  <c r="BD42" i="89"/>
  <c r="BC42" i="89"/>
  <c r="BB42" i="89"/>
  <c r="BA42" i="89"/>
  <c r="BH40" i="89"/>
  <c r="BG40" i="89"/>
  <c r="BF40" i="89"/>
  <c r="BF45" i="89" s="1"/>
  <c r="BE40" i="89"/>
  <c r="BD40" i="89"/>
  <c r="BD45" i="89" s="1"/>
  <c r="BC40" i="89"/>
  <c r="BB40" i="89"/>
  <c r="BA40" i="89"/>
  <c r="BB45" i="89"/>
  <c r="AL40" i="89"/>
  <c r="BR38" i="89"/>
  <c r="BN38" i="89"/>
  <c r="BP38" i="89" s="1"/>
  <c r="BM38" i="89"/>
  <c r="BL38" i="89"/>
  <c r="BK38" i="89"/>
  <c r="BJ38" i="89"/>
  <c r="BI38" i="89"/>
  <c r="BH38" i="89"/>
  <c r="BG38" i="89"/>
  <c r="BF38" i="89"/>
  <c r="BE38" i="89"/>
  <c r="BD38" i="89"/>
  <c r="BC38" i="89"/>
  <c r="BB38" i="89"/>
  <c r="BA38" i="89"/>
  <c r="AZ38" i="89"/>
  <c r="AY38" i="89"/>
  <c r="AV38" i="89"/>
  <c r="AU38" i="89"/>
  <c r="N38" i="89"/>
  <c r="M38" i="89"/>
  <c r="BR37" i="89"/>
  <c r="BP37" i="89"/>
  <c r="BN37" i="89"/>
  <c r="BM37" i="89"/>
  <c r="BL37" i="89"/>
  <c r="BO37" i="89"/>
  <c r="BK37" i="89"/>
  <c r="BJ37" i="89"/>
  <c r="BI37" i="89"/>
  <c r="BH37" i="89"/>
  <c r="BG37" i="89"/>
  <c r="BF37" i="89"/>
  <c r="BE37" i="89"/>
  <c r="BD37" i="89"/>
  <c r="BC37" i="89"/>
  <c r="BB37" i="89"/>
  <c r="BA37" i="89"/>
  <c r="AZ37" i="89"/>
  <c r="AY37" i="89" s="1"/>
  <c r="AV37" i="89"/>
  <c r="AU37" i="89"/>
  <c r="N37" i="89"/>
  <c r="M37" i="89"/>
  <c r="BR36" i="89"/>
  <c r="BO36" i="89"/>
  <c r="BN36" i="89"/>
  <c r="BP36" i="89" s="1"/>
  <c r="BM36" i="89"/>
  <c r="BL36" i="89"/>
  <c r="BK36" i="89"/>
  <c r="BJ36" i="89"/>
  <c r="BI36" i="89"/>
  <c r="BH36" i="89"/>
  <c r="BG36" i="89"/>
  <c r="BF36" i="89"/>
  <c r="BE36" i="89"/>
  <c r="BD36" i="89"/>
  <c r="BC36" i="89"/>
  <c r="BB36" i="89"/>
  <c r="BA36" i="89"/>
  <c r="AZ36" i="89"/>
  <c r="AV36" i="89"/>
  <c r="AU36" i="89"/>
  <c r="N36" i="89"/>
  <c r="M36" i="89"/>
  <c r="BH35" i="89"/>
  <c r="BG35" i="89"/>
  <c r="BF35" i="89"/>
  <c r="BE35" i="89"/>
  <c r="BD35" i="89"/>
  <c r="BC35" i="89"/>
  <c r="BB35" i="89"/>
  <c r="BA35" i="89"/>
  <c r="AT35" i="89"/>
  <c r="AU35" i="89" s="1"/>
  <c r="AS35" i="89"/>
  <c r="AR35" i="89"/>
  <c r="BN35" i="89" s="1"/>
  <c r="BP35" i="89" s="1"/>
  <c r="AQ35" i="89"/>
  <c r="BR35" i="89"/>
  <c r="AP35" i="89"/>
  <c r="BM35" i="89" s="1"/>
  <c r="AO35" i="89"/>
  <c r="AN35" i="89"/>
  <c r="BL35" i="89"/>
  <c r="AM35" i="89"/>
  <c r="AL35" i="89"/>
  <c r="BK35" i="89" s="1"/>
  <c r="AK35" i="89"/>
  <c r="BJ35" i="89" s="1"/>
  <c r="AJ35" i="89"/>
  <c r="AI35" i="89"/>
  <c r="AH35" i="89"/>
  <c r="BI35" i="89" s="1"/>
  <c r="L35" i="89"/>
  <c r="K35" i="89"/>
  <c r="J35" i="89"/>
  <c r="M35" i="89" s="1"/>
  <c r="I35" i="89"/>
  <c r="BR33" i="89"/>
  <c r="BN33" i="89"/>
  <c r="BO33" i="89"/>
  <c r="BM33" i="89"/>
  <c r="BP33" i="89" s="1"/>
  <c r="BL33" i="89"/>
  <c r="BK33" i="89"/>
  <c r="BJ33" i="89"/>
  <c r="BI33" i="89"/>
  <c r="BH33" i="89"/>
  <c r="BG33" i="89"/>
  <c r="BF33" i="89"/>
  <c r="BE33" i="89"/>
  <c r="BD33" i="89"/>
  <c r="BC33" i="89"/>
  <c r="BB33" i="89"/>
  <c r="BA33" i="89"/>
  <c r="AZ33" i="89"/>
  <c r="AY33" i="89" s="1"/>
  <c r="AV33" i="89"/>
  <c r="AU33" i="89"/>
  <c r="N33" i="89"/>
  <c r="M33" i="89"/>
  <c r="BR32" i="89"/>
  <c r="BN32" i="89"/>
  <c r="BM32" i="89"/>
  <c r="BP32" i="89" s="1"/>
  <c r="BL32" i="89"/>
  <c r="BO32" i="89" s="1"/>
  <c r="BK32" i="89"/>
  <c r="BJ32" i="89"/>
  <c r="BI32" i="89"/>
  <c r="BH32" i="89"/>
  <c r="BG32" i="89"/>
  <c r="BF32" i="89"/>
  <c r="BE32" i="89"/>
  <c r="BD32" i="89"/>
  <c r="BC32" i="89"/>
  <c r="BB32" i="89"/>
  <c r="BA32" i="89"/>
  <c r="AZ32" i="89"/>
  <c r="AY32" i="89"/>
  <c r="AV32" i="89"/>
  <c r="AU32" i="89"/>
  <c r="N32" i="89"/>
  <c r="M32" i="89"/>
  <c r="BR31" i="89"/>
  <c r="BN31" i="89"/>
  <c r="BO31" i="89" s="1"/>
  <c r="BP31" i="89"/>
  <c r="BM31" i="89"/>
  <c r="BL31" i="89"/>
  <c r="BK31" i="89"/>
  <c r="BJ31" i="89"/>
  <c r="BI31" i="89"/>
  <c r="BH31" i="89"/>
  <c r="BG31" i="89"/>
  <c r="BF31" i="89"/>
  <c r="BE31" i="89"/>
  <c r="BD31" i="89"/>
  <c r="BC31" i="89"/>
  <c r="BB31" i="89"/>
  <c r="BA31" i="89"/>
  <c r="AZ31" i="89"/>
  <c r="AY31" i="89"/>
  <c r="AV31" i="89"/>
  <c r="AU31" i="89"/>
  <c r="N31" i="89"/>
  <c r="M31" i="89"/>
  <c r="BR30" i="89"/>
  <c r="BN30" i="89"/>
  <c r="BP30" i="89" s="1"/>
  <c r="BM30" i="89"/>
  <c r="BL30" i="89"/>
  <c r="BK30" i="89"/>
  <c r="BJ30" i="89"/>
  <c r="BI30" i="89"/>
  <c r="BH30" i="89"/>
  <c r="BG30" i="89"/>
  <c r="BF30" i="89"/>
  <c r="BE30" i="89"/>
  <c r="BD30" i="89"/>
  <c r="BC30" i="89"/>
  <c r="BB30" i="89"/>
  <c r="BA30" i="89"/>
  <c r="AZ30" i="89"/>
  <c r="AY30" i="89"/>
  <c r="AV30" i="89"/>
  <c r="AU30" i="89"/>
  <c r="N30" i="89"/>
  <c r="M30" i="89"/>
  <c r="BR29" i="89"/>
  <c r="BN29" i="89"/>
  <c r="BP29" i="89" s="1"/>
  <c r="BM29" i="89"/>
  <c r="BL29" i="89"/>
  <c r="BK29" i="89"/>
  <c r="BJ29" i="89"/>
  <c r="BI29" i="89"/>
  <c r="BH29" i="89"/>
  <c r="BG29" i="89"/>
  <c r="BF29" i="89"/>
  <c r="BE29" i="89"/>
  <c r="BD29" i="89"/>
  <c r="BC29" i="89"/>
  <c r="BB29" i="89"/>
  <c r="BA29" i="89"/>
  <c r="AZ29" i="89"/>
  <c r="AY29" i="89" s="1"/>
  <c r="AV29" i="89"/>
  <c r="AU29" i="89"/>
  <c r="N29" i="89"/>
  <c r="M29" i="89"/>
  <c r="BR28" i="89"/>
  <c r="BN28" i="89"/>
  <c r="BP28" i="89" s="1"/>
  <c r="BM28" i="89"/>
  <c r="BL28" i="89"/>
  <c r="BK28" i="89"/>
  <c r="BJ28" i="89"/>
  <c r="BI28" i="89"/>
  <c r="BH28" i="89"/>
  <c r="BG28" i="89"/>
  <c r="BF28" i="89"/>
  <c r="BE28" i="89"/>
  <c r="BD28" i="89"/>
  <c r="BC28" i="89"/>
  <c r="BB28" i="89"/>
  <c r="BA28" i="89"/>
  <c r="AZ28" i="89"/>
  <c r="AY28" i="89"/>
  <c r="AV28" i="89"/>
  <c r="AU28" i="89"/>
  <c r="N28" i="89"/>
  <c r="M28" i="89"/>
  <c r="BH27" i="89"/>
  <c r="BG27" i="89"/>
  <c r="BF27" i="89"/>
  <c r="BE27" i="89"/>
  <c r="BD27" i="89"/>
  <c r="BC27" i="89"/>
  <c r="BB27" i="89"/>
  <c r="BA27" i="89"/>
  <c r="AT27" i="89"/>
  <c r="AU27" i="89" s="1"/>
  <c r="AS27" i="89"/>
  <c r="AS40" i="89" s="1"/>
  <c r="AR27" i="89"/>
  <c r="BN27" i="89" s="1"/>
  <c r="AQ27" i="89"/>
  <c r="AP27" i="89"/>
  <c r="BM27" i="89"/>
  <c r="AO27" i="89"/>
  <c r="AN27" i="89"/>
  <c r="BL27" i="89" s="1"/>
  <c r="AM27" i="89"/>
  <c r="AL27" i="89"/>
  <c r="BK27" i="89" s="1"/>
  <c r="AK27" i="89"/>
  <c r="AJ27" i="89"/>
  <c r="BJ27" i="89"/>
  <c r="AI27" i="89"/>
  <c r="AH27" i="89"/>
  <c r="BI27" i="89" s="1"/>
  <c r="L27" i="89"/>
  <c r="N27" i="89"/>
  <c r="K27" i="89"/>
  <c r="J27" i="89"/>
  <c r="M27" i="89" s="1"/>
  <c r="I27" i="89"/>
  <c r="BR25" i="89"/>
  <c r="BP25" i="89"/>
  <c r="BN25" i="89"/>
  <c r="BM25" i="89"/>
  <c r="BL25" i="89"/>
  <c r="BO25" i="89"/>
  <c r="BK25" i="89"/>
  <c r="BJ25" i="89"/>
  <c r="BI25" i="89"/>
  <c r="BH25" i="89"/>
  <c r="BG25" i="89"/>
  <c r="BF25" i="89"/>
  <c r="BE25" i="89"/>
  <c r="BD25" i="89"/>
  <c r="BC25" i="89"/>
  <c r="BB25" i="89"/>
  <c r="BA25" i="89"/>
  <c r="AZ25" i="89"/>
  <c r="AY25" i="89" s="1"/>
  <c r="AV25" i="89"/>
  <c r="AU25" i="89"/>
  <c r="N25" i="89"/>
  <c r="M25" i="89"/>
  <c r="BP23" i="89"/>
  <c r="BO23" i="89"/>
  <c r="BH23" i="89"/>
  <c r="BG23" i="89"/>
  <c r="BF23" i="89"/>
  <c r="BE23" i="89"/>
  <c r="BD23" i="89"/>
  <c r="BC23" i="89"/>
  <c r="BB23" i="89"/>
  <c r="BA23" i="89"/>
  <c r="AZ23" i="89"/>
  <c r="AY23" i="89" s="1"/>
  <c r="AV23" i="89"/>
  <c r="AU23" i="89"/>
  <c r="BR22" i="89"/>
  <c r="BN22" i="89"/>
  <c r="BM22" i="89"/>
  <c r="BL22" i="89"/>
  <c r="BK22" i="89"/>
  <c r="BJ22" i="89"/>
  <c r="BI22" i="89"/>
  <c r="BH22" i="89"/>
  <c r="BG22" i="89"/>
  <c r="BF22" i="89"/>
  <c r="BE22" i="89"/>
  <c r="BD22" i="89"/>
  <c r="BC22" i="89"/>
  <c r="BB22" i="89"/>
  <c r="BA22" i="89"/>
  <c r="AZ22" i="89"/>
  <c r="AZ21" i="89"/>
  <c r="AV22" i="89"/>
  <c r="AU22" i="89"/>
  <c r="N22" i="89"/>
  <c r="M22" i="89"/>
  <c r="BH21" i="89"/>
  <c r="BG21" i="89"/>
  <c r="BF21" i="89"/>
  <c r="BE21" i="89"/>
  <c r="BD21" i="89"/>
  <c r="BC21" i="89"/>
  <c r="BB21" i="89"/>
  <c r="BA21" i="89"/>
  <c r="AT21" i="89"/>
  <c r="AT40" i="89" s="1"/>
  <c r="AS21" i="89"/>
  <c r="AR21" i="89"/>
  <c r="BN21" i="89" s="1"/>
  <c r="AQ21" i="89"/>
  <c r="AP21" i="89"/>
  <c r="AO21" i="89"/>
  <c r="AO40" i="89"/>
  <c r="AN21" i="89"/>
  <c r="AM21" i="89"/>
  <c r="AM40" i="89"/>
  <c r="AL21" i="89"/>
  <c r="BK21" i="89" s="1"/>
  <c r="AK21" i="89"/>
  <c r="AK40" i="89" s="1"/>
  <c r="AJ21" i="89"/>
  <c r="AJ40" i="89"/>
  <c r="AI21" i="89"/>
  <c r="BI21" i="89"/>
  <c r="AH21" i="89"/>
  <c r="AH40" i="89" s="1"/>
  <c r="L21" i="89"/>
  <c r="K21" i="89"/>
  <c r="J21" i="89"/>
  <c r="J40" i="89" s="1"/>
  <c r="I21" i="89"/>
  <c r="I40" i="89" s="1"/>
  <c r="BH18" i="89"/>
  <c r="BG18" i="89"/>
  <c r="BF18" i="89"/>
  <c r="BR16" i="89"/>
  <c r="BO16" i="89"/>
  <c r="BN16" i="89"/>
  <c r="BP16" i="89" s="1"/>
  <c r="BM16" i="89"/>
  <c r="BL16" i="89"/>
  <c r="BK16" i="89"/>
  <c r="BJ16" i="89"/>
  <c r="BI16" i="89"/>
  <c r="BH16" i="89"/>
  <c r="BG16" i="89"/>
  <c r="BF16" i="89"/>
  <c r="BE16" i="89"/>
  <c r="BD16" i="89"/>
  <c r="BC16" i="89"/>
  <c r="BB16" i="89"/>
  <c r="BA16" i="89"/>
  <c r="AZ16" i="89"/>
  <c r="AY16" i="89" s="1"/>
  <c r="AV16" i="89"/>
  <c r="AU16" i="89"/>
  <c r="N16" i="89"/>
  <c r="M16" i="89"/>
  <c r="BR15" i="89"/>
  <c r="BN15" i="89"/>
  <c r="BP15" i="89"/>
  <c r="BM15" i="89"/>
  <c r="BL15" i="89"/>
  <c r="BK15" i="89"/>
  <c r="BJ15" i="89"/>
  <c r="BI15" i="89"/>
  <c r="BH15" i="89"/>
  <c r="BG15" i="89"/>
  <c r="BF15" i="89"/>
  <c r="BE15" i="89"/>
  <c r="BD15" i="89"/>
  <c r="BC15" i="89"/>
  <c r="BB15" i="89"/>
  <c r="BA15" i="89"/>
  <c r="AZ15" i="89"/>
  <c r="AY15" i="89" s="1"/>
  <c r="AV15" i="89"/>
  <c r="AU15" i="89"/>
  <c r="N15" i="89"/>
  <c r="M15" i="89"/>
  <c r="BR14" i="89"/>
  <c r="BN14" i="89"/>
  <c r="BM14" i="89"/>
  <c r="BL14" i="89"/>
  <c r="BK14" i="89"/>
  <c r="BJ14" i="89"/>
  <c r="BI14" i="89"/>
  <c r="BH14" i="89"/>
  <c r="BG14" i="89"/>
  <c r="BF14" i="89"/>
  <c r="BE14" i="89"/>
  <c r="BD14" i="89"/>
  <c r="BC14" i="89"/>
  <c r="BB14" i="89"/>
  <c r="BA14" i="89"/>
  <c r="AZ14" i="89"/>
  <c r="AV14" i="89"/>
  <c r="AU14" i="89"/>
  <c r="N14" i="89"/>
  <c r="M14" i="89"/>
  <c r="BL13" i="89"/>
  <c r="BH13" i="89"/>
  <c r="BG13" i="89"/>
  <c r="BF13" i="89"/>
  <c r="BE13" i="89"/>
  <c r="BD13" i="89"/>
  <c r="BC13" i="89"/>
  <c r="BB13" i="89"/>
  <c r="BA13" i="89"/>
  <c r="AT13" i="89"/>
  <c r="AU13" i="89" s="1"/>
  <c r="AS13" i="89"/>
  <c r="AR13" i="89"/>
  <c r="BN13" i="89" s="1"/>
  <c r="AQ13" i="89"/>
  <c r="AP13" i="89"/>
  <c r="BM13" i="89" s="1"/>
  <c r="AO13" i="89"/>
  <c r="AN13" i="89"/>
  <c r="AM13" i="89"/>
  <c r="BK13" i="89" s="1"/>
  <c r="AL13" i="89"/>
  <c r="AK13" i="89"/>
  <c r="AJ13" i="89"/>
  <c r="BJ13" i="89" s="1"/>
  <c r="AI13" i="89"/>
  <c r="AH13" i="89"/>
  <c r="BI13" i="89" s="1"/>
  <c r="L13" i="89"/>
  <c r="K13" i="89"/>
  <c r="N13" i="89"/>
  <c r="J13" i="89"/>
  <c r="I13" i="89"/>
  <c r="BH11" i="89"/>
  <c r="BG11" i="89"/>
  <c r="BF11" i="89"/>
  <c r="I11" i="89"/>
  <c r="I18" i="89" s="1"/>
  <c r="I42" i="89" s="1"/>
  <c r="I44" i="89" s="1"/>
  <c r="I44" i="90" s="1"/>
  <c r="BR10" i="89"/>
  <c r="BN10" i="89"/>
  <c r="BM10" i="89"/>
  <c r="BP10" i="89" s="1"/>
  <c r="BL10" i="89"/>
  <c r="BK10" i="89"/>
  <c r="BJ10" i="89"/>
  <c r="BI10" i="89"/>
  <c r="BH10" i="89"/>
  <c r="BG10" i="89"/>
  <c r="BF10" i="89"/>
  <c r="BE10" i="89"/>
  <c r="BD10" i="89"/>
  <c r="BC10" i="89"/>
  <c r="BB10" i="89"/>
  <c r="BA10" i="89"/>
  <c r="AZ10" i="89"/>
  <c r="AY10" i="89" s="1"/>
  <c r="AV10" i="89"/>
  <c r="AU10" i="89"/>
  <c r="N10" i="89"/>
  <c r="M10" i="89"/>
  <c r="BR9" i="89"/>
  <c r="BN9" i="89"/>
  <c r="BP9" i="89"/>
  <c r="BM9" i="89"/>
  <c r="BL9" i="89"/>
  <c r="BK9" i="89"/>
  <c r="BJ9" i="89"/>
  <c r="BI9" i="89"/>
  <c r="BH9" i="89"/>
  <c r="BG9" i="89"/>
  <c r="BF9" i="89"/>
  <c r="BE9" i="89"/>
  <c r="BD9" i="89"/>
  <c r="BC9" i="89"/>
  <c r="BB9" i="89"/>
  <c r="BA9" i="89"/>
  <c r="AZ9" i="89"/>
  <c r="AY9" i="89"/>
  <c r="AV9" i="89"/>
  <c r="AU9" i="89"/>
  <c r="N9" i="89"/>
  <c r="M9" i="89"/>
  <c r="BR8" i="89"/>
  <c r="BN8" i="89"/>
  <c r="BP8" i="89" s="1"/>
  <c r="BM8" i="89"/>
  <c r="BL8" i="89"/>
  <c r="BO8" i="89" s="1"/>
  <c r="BK8" i="89"/>
  <c r="BJ8" i="89"/>
  <c r="BI8" i="89"/>
  <c r="BH8" i="89"/>
  <c r="BG8" i="89"/>
  <c r="BF8" i="89"/>
  <c r="BE8" i="89"/>
  <c r="BD8" i="89"/>
  <c r="BC8" i="89"/>
  <c r="BB8" i="89"/>
  <c r="BA8" i="89"/>
  <c r="AZ8" i="89"/>
  <c r="AY8" i="89"/>
  <c r="AV8" i="89"/>
  <c r="AU8" i="89"/>
  <c r="N8" i="89"/>
  <c r="M8" i="89"/>
  <c r="BR7" i="89"/>
  <c r="BN7" i="89"/>
  <c r="BM7" i="89"/>
  <c r="BP7" i="89" s="1"/>
  <c r="BL7" i="89"/>
  <c r="BK7" i="89"/>
  <c r="BJ7" i="89"/>
  <c r="BI7" i="89"/>
  <c r="BH7" i="89"/>
  <c r="BG7" i="89"/>
  <c r="BF7" i="89"/>
  <c r="BE7" i="89"/>
  <c r="BD7" i="89"/>
  <c r="BC7" i="89"/>
  <c r="BB7" i="89"/>
  <c r="BA7" i="89"/>
  <c r="AZ7" i="89"/>
  <c r="AY7" i="89" s="1"/>
  <c r="AV7" i="89"/>
  <c r="AU7" i="89"/>
  <c r="N7" i="89"/>
  <c r="M7" i="89"/>
  <c r="BR6" i="89"/>
  <c r="BP6" i="89"/>
  <c r="BN6" i="89"/>
  <c r="BM6" i="89"/>
  <c r="BL6" i="89"/>
  <c r="BO6" i="89" s="1"/>
  <c r="BK6" i="89"/>
  <c r="BJ6" i="89"/>
  <c r="BI6" i="89"/>
  <c r="BH6" i="89"/>
  <c r="BG6" i="89"/>
  <c r="BF6" i="89"/>
  <c r="BE6" i="89"/>
  <c r="BD6" i="89"/>
  <c r="BC6" i="89"/>
  <c r="BB6" i="89"/>
  <c r="BA6" i="89"/>
  <c r="AZ6" i="89"/>
  <c r="AY6" i="89" s="1"/>
  <c r="AV6" i="89"/>
  <c r="AU6" i="89"/>
  <c r="N6" i="89"/>
  <c r="M6" i="89"/>
  <c r="BR5" i="89"/>
  <c r="BN5" i="89"/>
  <c r="BM5" i="89"/>
  <c r="BP5" i="89" s="1"/>
  <c r="BL5" i="89"/>
  <c r="BK5" i="89"/>
  <c r="BJ5" i="89"/>
  <c r="BI5" i="89"/>
  <c r="BH5" i="89"/>
  <c r="BG5" i="89"/>
  <c r="BF5" i="89"/>
  <c r="BE5" i="89"/>
  <c r="BD5" i="89"/>
  <c r="BC5" i="89"/>
  <c r="BB5" i="89"/>
  <c r="BA5" i="89"/>
  <c r="AZ5" i="89"/>
  <c r="AZ4" i="89" s="1"/>
  <c r="AZ11" i="89" s="1"/>
  <c r="AV5" i="89"/>
  <c r="AU5" i="89"/>
  <c r="N5" i="89"/>
  <c r="M5" i="89"/>
  <c r="BH4" i="89"/>
  <c r="BG4" i="89"/>
  <c r="BF4" i="89"/>
  <c r="BE4" i="89"/>
  <c r="BE11" i="89" s="1"/>
  <c r="BE18" i="89" s="1"/>
  <c r="BD4" i="89"/>
  <c r="BC4" i="89"/>
  <c r="BC11" i="89" s="1"/>
  <c r="BC18" i="89" s="1"/>
  <c r="BB4" i="89"/>
  <c r="BB11" i="89" s="1"/>
  <c r="BB18" i="89" s="1"/>
  <c r="BA4" i="89"/>
  <c r="BA11" i="89" s="1"/>
  <c r="BA18" i="89" s="1"/>
  <c r="AT4" i="89"/>
  <c r="AS4" i="89"/>
  <c r="AS11" i="89" s="1"/>
  <c r="AS18" i="89" s="1"/>
  <c r="AR4" i="89"/>
  <c r="AQ4" i="89"/>
  <c r="AQ11" i="89" s="1"/>
  <c r="AP4" i="89"/>
  <c r="BM4" i="89" s="1"/>
  <c r="AO4" i="89"/>
  <c r="AO11" i="89" s="1"/>
  <c r="BL11" i="89" s="1"/>
  <c r="AN4" i="89"/>
  <c r="BL4" i="89" s="1"/>
  <c r="AN11" i="89"/>
  <c r="AM4" i="89"/>
  <c r="AM11" i="89" s="1"/>
  <c r="AM18" i="89" s="1"/>
  <c r="AL4" i="89"/>
  <c r="AL11" i="89" s="1"/>
  <c r="BK11" i="89" s="1"/>
  <c r="AK4" i="89"/>
  <c r="AK11" i="89" s="1"/>
  <c r="AK18" i="89" s="1"/>
  <c r="AJ4" i="89"/>
  <c r="AJ11" i="89" s="1"/>
  <c r="AJ18" i="89" s="1"/>
  <c r="BJ4" i="89"/>
  <c r="AI4" i="89"/>
  <c r="AI11" i="89" s="1"/>
  <c r="AI18" i="89" s="1"/>
  <c r="AH4" i="89"/>
  <c r="AH11" i="89" s="1"/>
  <c r="L4" i="89"/>
  <c r="L11" i="89"/>
  <c r="K4" i="89"/>
  <c r="K11" i="89" s="1"/>
  <c r="J4" i="89"/>
  <c r="J11" i="89" s="1"/>
  <c r="J18" i="89" s="1"/>
  <c r="I4" i="89"/>
  <c r="BH6" i="87"/>
  <c r="M12" i="87"/>
  <c r="AY12" i="87" s="1"/>
  <c r="AE12" i="87"/>
  <c r="BF18" i="87"/>
  <c r="N12" i="87"/>
  <c r="AZ12" i="87" s="1"/>
  <c r="AG12" i="87"/>
  <c r="BP12" i="87"/>
  <c r="AI6" i="87"/>
  <c r="BR6" i="87" s="1"/>
  <c r="AI12" i="87"/>
  <c r="BR12" i="87"/>
  <c r="BJ12" i="87"/>
  <c r="BL6" i="87"/>
  <c r="AD12" i="87"/>
  <c r="CS58" i="91"/>
  <c r="DP6" i="91"/>
  <c r="DC59" i="91"/>
  <c r="DC58" i="91"/>
  <c r="BK58" i="91"/>
  <c r="DV58" i="91" s="1"/>
  <c r="DA58" i="91"/>
  <c r="DT6" i="91"/>
  <c r="DN6" i="91"/>
  <c r="BT46" i="91"/>
  <c r="AV7" i="91"/>
  <c r="BG13" i="91"/>
  <c r="DR13" i="91" s="1"/>
  <c r="BJ26" i="91"/>
  <c r="DU26" i="91"/>
  <c r="CS26" i="91"/>
  <c r="M32" i="91"/>
  <c r="BX32" i="91" s="1"/>
  <c r="BK46" i="91"/>
  <c r="DV46" i="91" s="1"/>
  <c r="BU46" i="91"/>
  <c r="CT46" i="91"/>
  <c r="DB46" i="91"/>
  <c r="BK51" i="91"/>
  <c r="DV51" i="91"/>
  <c r="AH59" i="91"/>
  <c r="CS59" i="91" s="1"/>
  <c r="AP59" i="91"/>
  <c r="BJ6" i="91"/>
  <c r="DU6" i="91"/>
  <c r="CS6" i="91"/>
  <c r="CY13" i="91"/>
  <c r="CY20" i="91"/>
  <c r="BK26" i="91"/>
  <c r="DV26" i="91" s="1"/>
  <c r="N32" i="91"/>
  <c r="BY32" i="91" s="1"/>
  <c r="BV46" i="91"/>
  <c r="CU46" i="91"/>
  <c r="DC46" i="91"/>
  <c r="BV51" i="91"/>
  <c r="BJ51" i="91"/>
  <c r="DU51" i="91"/>
  <c r="BU6" i="91"/>
  <c r="BI13" i="91"/>
  <c r="DT13" i="91" s="1"/>
  <c r="CZ13" i="91"/>
  <c r="BV26" i="91"/>
  <c r="CU26" i="91"/>
  <c r="M38" i="91"/>
  <c r="BX38" i="91" s="1"/>
  <c r="CV46" i="91"/>
  <c r="DD46" i="91"/>
  <c r="BW51" i="91"/>
  <c r="BV6" i="91"/>
  <c r="BF12" i="91"/>
  <c r="BJ13" i="91"/>
  <c r="DU13" i="91"/>
  <c r="BJ20" i="91"/>
  <c r="DU20" i="91" s="1"/>
  <c r="AW26" i="91"/>
  <c r="DH26" i="91" s="1"/>
  <c r="BF46" i="91"/>
  <c r="DQ46" i="91" s="1"/>
  <c r="AI58" i="91"/>
  <c r="AI59" i="91" s="1"/>
  <c r="CT59" i="91" s="1"/>
  <c r="CT58" i="91"/>
  <c r="AS59" i="91"/>
  <c r="DD59" i="91" s="1"/>
  <c r="M6" i="91"/>
  <c r="BX6" i="91" s="1"/>
  <c r="BW6" i="91"/>
  <c r="BG12" i="91"/>
  <c r="BK13" i="91"/>
  <c r="DV13" i="91" s="1"/>
  <c r="AJ58" i="91"/>
  <c r="CU58" i="91" s="1"/>
  <c r="N6" i="91"/>
  <c r="BY6" i="91" s="1"/>
  <c r="BM5" i="90"/>
  <c r="V13" i="90"/>
  <c r="BD28" i="90"/>
  <c r="M33" i="90"/>
  <c r="R35" i="90"/>
  <c r="AA35" i="90"/>
  <c r="R4" i="90"/>
  <c r="R11" i="90" s="1"/>
  <c r="R18" i="90" s="1"/>
  <c r="BE5" i="90"/>
  <c r="AV5" i="90"/>
  <c r="BL8" i="90"/>
  <c r="K13" i="90"/>
  <c r="AE21" i="90"/>
  <c r="BF21" i="90" s="1"/>
  <c r="X27" i="90"/>
  <c r="S35" i="90"/>
  <c r="AZ35" i="90" s="1"/>
  <c r="AQ4" i="90"/>
  <c r="M5" i="90"/>
  <c r="BA6" i="90"/>
  <c r="BI33" i="90"/>
  <c r="AR4" i="90"/>
  <c r="AR11" i="90" s="1"/>
  <c r="AR18" i="90" s="1"/>
  <c r="BQ6" i="90"/>
  <c r="AK4" i="90"/>
  <c r="AK11" i="90" s="1"/>
  <c r="BQ16" i="90"/>
  <c r="BM22" i="90"/>
  <c r="BN22" i="90" s="1"/>
  <c r="AT27" i="90"/>
  <c r="BA33" i="90"/>
  <c r="BJ31" i="90"/>
  <c r="BQ33" i="90"/>
  <c r="BN16" i="90"/>
  <c r="BN6" i="90"/>
  <c r="BO6" i="90"/>
  <c r="AX14" i="90"/>
  <c r="BA16" i="90"/>
  <c r="AY28" i="90"/>
  <c r="AX28" i="90" s="1"/>
  <c r="BG28" i="90"/>
  <c r="AY32" i="90"/>
  <c r="AX32" i="90" s="1"/>
  <c r="BG32" i="90"/>
  <c r="AY37" i="90"/>
  <c r="AX37" i="90" s="1"/>
  <c r="BG37" i="90"/>
  <c r="AV14" i="90"/>
  <c r="BO23" i="90"/>
  <c r="BN23" i="90"/>
  <c r="BG35" i="90"/>
  <c r="AV16" i="90"/>
  <c r="D21" i="90"/>
  <c r="L21" i="90"/>
  <c r="N21" i="90" s="1"/>
  <c r="BI21" i="90"/>
  <c r="BK21" i="90"/>
  <c r="BG29" i="90"/>
  <c r="Y35" i="90"/>
  <c r="AO35" i="90"/>
  <c r="BK35" i="90" s="1"/>
  <c r="AY38" i="90"/>
  <c r="AX38" i="90" s="1"/>
  <c r="BG38" i="90"/>
  <c r="AS13" i="90"/>
  <c r="BA22" i="90"/>
  <c r="BI22" i="90"/>
  <c r="BQ14" i="90"/>
  <c r="AU21" i="90"/>
  <c r="BA14" i="90"/>
  <c r="BI14" i="90"/>
  <c r="AY25" i="90"/>
  <c r="BG25" i="90"/>
  <c r="AY30" i="90"/>
  <c r="BG30" i="90"/>
  <c r="Z21" i="90"/>
  <c r="J42" i="89"/>
  <c r="J44" i="89" s="1"/>
  <c r="AL18" i="89"/>
  <c r="BK18" i="89" s="1"/>
  <c r="AK42" i="89"/>
  <c r="BO35" i="89"/>
  <c r="M11" i="89"/>
  <c r="K18" i="89"/>
  <c r="AN18" i="89"/>
  <c r="BP27" i="89"/>
  <c r="BO27" i="89"/>
  <c r="AY27" i="89"/>
  <c r="BK40" i="89"/>
  <c r="L18" i="89"/>
  <c r="N11" i="89"/>
  <c r="AV40" i="89"/>
  <c r="BP13" i="89"/>
  <c r="BO13" i="89"/>
  <c r="AH18" i="89"/>
  <c r="BI18" i="89" s="1"/>
  <c r="BI42" i="89" s="1"/>
  <c r="BI11" i="89"/>
  <c r="AS42" i="89"/>
  <c r="AQ18" i="89"/>
  <c r="BJ40" i="89"/>
  <c r="AT11" i="89"/>
  <c r="M13" i="89"/>
  <c r="BI4" i="89"/>
  <c r="BO10" i="89"/>
  <c r="AV27" i="89"/>
  <c r="BO28" i="89"/>
  <c r="BO38" i="89"/>
  <c r="BO5" i="89"/>
  <c r="AV13" i="89"/>
  <c r="BJ21" i="89"/>
  <c r="BO9" i="89"/>
  <c r="BK4" i="89"/>
  <c r="BL21" i="89"/>
  <c r="BO21" i="89" s="1"/>
  <c r="AZ27" i="89"/>
  <c r="AI40" i="89"/>
  <c r="BI40" i="89" s="1"/>
  <c r="BJ45" i="89" s="1"/>
  <c r="AI42" i="89"/>
  <c r="AQ40" i="89"/>
  <c r="AY22" i="89"/>
  <c r="AY21" i="89" s="1"/>
  <c r="BO15" i="89"/>
  <c r="BO30" i="89"/>
  <c r="BK59" i="91"/>
  <c r="DV59" i="91" s="1"/>
  <c r="DA59" i="91"/>
  <c r="BF58" i="91"/>
  <c r="AJ59" i="91"/>
  <c r="CU59" i="91" s="1"/>
  <c r="AQ11" i="90"/>
  <c r="BD35" i="90"/>
  <c r="BM13" i="90"/>
  <c r="BN13" i="90" s="1"/>
  <c r="AV11" i="89"/>
  <c r="AT18" i="89"/>
  <c r="AV18" i="89" s="1"/>
  <c r="N18" i="89"/>
  <c r="AH42" i="89"/>
  <c r="M18" i="89"/>
  <c r="AL42" i="89"/>
  <c r="AQ42" i="89"/>
  <c r="DQ58" i="91"/>
  <c r="AT42" i="89"/>
  <c r="AV42" i="89"/>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A18" i="82"/>
  <c r="AD18" i="82" s="1"/>
  <c r="Z18" i="82"/>
  <c r="BK18" i="82" s="1"/>
  <c r="Y18" i="82"/>
  <c r="BJ18" i="82" s="1"/>
  <c r="X18" i="82"/>
  <c r="AJ18" i="82" s="1"/>
  <c r="BR18" i="82" s="1"/>
  <c r="W18" i="82"/>
  <c r="BH18" i="82" s="1"/>
  <c r="V18" i="82"/>
  <c r="AI18" i="82" s="1"/>
  <c r="BQ18" i="82" s="1"/>
  <c r="U18" i="82"/>
  <c r="BF18" i="82" s="1"/>
  <c r="T18" i="82"/>
  <c r="AH18" i="82" s="1"/>
  <c r="BP18" i="82" s="1"/>
  <c r="BE18" i="82"/>
  <c r="S18" i="82"/>
  <c r="BD18" i="82"/>
  <c r="R18" i="82"/>
  <c r="BC18" i="82"/>
  <c r="Q18" i="82"/>
  <c r="BB18" i="82" s="1"/>
  <c r="P18" i="82"/>
  <c r="BA18" i="82"/>
  <c r="L18" i="82"/>
  <c r="K18" i="82"/>
  <c r="N18" i="82" s="1"/>
  <c r="AY18" i="82" s="1"/>
  <c r="AV18" i="82"/>
  <c r="J18" i="82"/>
  <c r="AU18" i="82" s="1"/>
  <c r="I18" i="82"/>
  <c r="AT18" i="82" s="1"/>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H12" i="82"/>
  <c r="BP12" i="82" s="1"/>
  <c r="AA12" i="82"/>
  <c r="AC12" i="82" s="1"/>
  <c r="Z12" i="82"/>
  <c r="AD12" i="82" s="1"/>
  <c r="Y12" i="82"/>
  <c r="BJ12" i="82"/>
  <c r="X12" i="82"/>
  <c r="AJ12" i="82" s="1"/>
  <c r="BR12" i="82" s="1"/>
  <c r="W12" i="82"/>
  <c r="V12" i="82"/>
  <c r="BG12" i="82" s="1"/>
  <c r="U12" i="82"/>
  <c r="BF12" i="82"/>
  <c r="T12" i="82"/>
  <c r="BE12" i="82"/>
  <c r="S12" i="82"/>
  <c r="BD12" i="82"/>
  <c r="R12" i="82"/>
  <c r="AG12" i="82" s="1"/>
  <c r="BO12" i="82" s="1"/>
  <c r="Q12" i="82"/>
  <c r="BB12" i="82" s="1"/>
  <c r="P12" i="82"/>
  <c r="BA12" i="82" s="1"/>
  <c r="L12" i="82"/>
  <c r="AW12" i="82"/>
  <c r="K12" i="82"/>
  <c r="M12" i="82" s="1"/>
  <c r="AX12" i="82" s="1"/>
  <c r="J12" i="82"/>
  <c r="AU12" i="82"/>
  <c r="I12" i="82"/>
  <c r="AT12" i="82" s="1"/>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A6" i="82"/>
  <c r="AD6" i="82" s="1"/>
  <c r="Z6" i="82"/>
  <c r="AK6" i="82" s="1"/>
  <c r="BS6" i="82" s="1"/>
  <c r="Y6" i="82"/>
  <c r="BJ6" i="82"/>
  <c r="X6" i="82"/>
  <c r="BI6" i="82"/>
  <c r="W6" i="82"/>
  <c r="BH6" i="82"/>
  <c r="V6" i="82"/>
  <c r="AI6" i="82" s="1"/>
  <c r="BQ6" i="82" s="1"/>
  <c r="U6" i="82"/>
  <c r="BF6" i="82"/>
  <c r="T6" i="82"/>
  <c r="AH6" i="82"/>
  <c r="BP6" i="82" s="1"/>
  <c r="S6" i="82"/>
  <c r="AG6" i="82" s="1"/>
  <c r="BO6" i="82" s="1"/>
  <c r="R6" i="82"/>
  <c r="BC6" i="82"/>
  <c r="Q6" i="82"/>
  <c r="BB6" i="82" s="1"/>
  <c r="P6" i="82"/>
  <c r="BA6" i="82" s="1"/>
  <c r="L6" i="82"/>
  <c r="AW6" i="82" s="1"/>
  <c r="K6" i="82"/>
  <c r="M6" i="82" s="1"/>
  <c r="AX6" i="82" s="1"/>
  <c r="J6" i="82"/>
  <c r="AU6" i="82" s="1"/>
  <c r="I6" i="82"/>
  <c r="AT6" i="82" s="1"/>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s="1"/>
  <c r="BC58" i="83"/>
  <c r="DM58" i="83" s="1"/>
  <c r="BB58" i="83"/>
  <c r="DL58" i="83" s="1"/>
  <c r="BA58" i="83"/>
  <c r="DK58" i="83" s="1"/>
  <c r="AZ58" i="83"/>
  <c r="DJ58" i="83"/>
  <c r="AY58" i="83"/>
  <c r="DI58" i="83"/>
  <c r="AX58" i="83"/>
  <c r="DH58" i="83" s="1"/>
  <c r="AW58" i="83"/>
  <c r="DG58" i="83" s="1"/>
  <c r="AV58" i="83"/>
  <c r="DF58" i="83" s="1"/>
  <c r="BJ57"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V56" i="83"/>
  <c r="BU56" i="83"/>
  <c r="BT56" i="83"/>
  <c r="BS56" i="83"/>
  <c r="BR56" i="83"/>
  <c r="BQ56" i="83"/>
  <c r="BP56" i="83"/>
  <c r="BO56" i="83"/>
  <c r="BN56" i="83"/>
  <c r="BM56" i="83"/>
  <c r="BJ56" i="83"/>
  <c r="DT56" i="83" s="1"/>
  <c r="BI56" i="83"/>
  <c r="DS56" i="83"/>
  <c r="BH56" i="83"/>
  <c r="DR56" i="83"/>
  <c r="BG56" i="83"/>
  <c r="BF56" i="83"/>
  <c r="DP56" i="83"/>
  <c r="BE56" i="83"/>
  <c r="DO56" i="83" s="1"/>
  <c r="N56" i="83"/>
  <c r="BX56" i="83" s="1"/>
  <c r="M56" i="83"/>
  <c r="BW56" i="83" s="1"/>
  <c r="BU55" i="83"/>
  <c r="BT55" i="83"/>
  <c r="BS55" i="83"/>
  <c r="BJ55" i="83"/>
  <c r="BI55" i="83"/>
  <c r="BH55" i="83"/>
  <c r="BG55" i="83"/>
  <c r="BG51" i="83"/>
  <c r="DQ51" i="83" s="1"/>
  <c r="BF55" i="83"/>
  <c r="BE55" i="83"/>
  <c r="N55" i="83"/>
  <c r="M55" i="83"/>
  <c r="BU54" i="83"/>
  <c r="BT54" i="83"/>
  <c r="BS54" i="83"/>
  <c r="BJ54" i="83"/>
  <c r="BI54" i="83"/>
  <c r="BH54" i="83"/>
  <c r="BG54" i="83"/>
  <c r="BF54" i="83"/>
  <c r="BE54" i="83"/>
  <c r="N54" i="83"/>
  <c r="M54" i="83"/>
  <c r="BU53" i="83"/>
  <c r="BT53" i="83"/>
  <c r="BS53" i="83"/>
  <c r="BJ53" i="83"/>
  <c r="BI53" i="83"/>
  <c r="BH53" i="83"/>
  <c r="BG53" i="83"/>
  <c r="BF53" i="83"/>
  <c r="BE53" i="83"/>
  <c r="N53" i="83"/>
  <c r="M53" i="83"/>
  <c r="BU52" i="83"/>
  <c r="BT52" i="83"/>
  <c r="BS52" i="83"/>
  <c r="BJ52" i="83"/>
  <c r="BI52" i="83"/>
  <c r="BH52" i="83"/>
  <c r="BG52" i="83"/>
  <c r="BF52" i="83"/>
  <c r="BF51" i="83" s="1"/>
  <c r="DP51" i="83" s="1"/>
  <c r="BE52" i="83"/>
  <c r="BE51" i="83" s="1"/>
  <c r="DO51" i="83" s="1"/>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R51" i="83"/>
  <c r="BQ51" i="83"/>
  <c r="BP51" i="83"/>
  <c r="BO51" i="83"/>
  <c r="BN51" i="83"/>
  <c r="BM51" i="83"/>
  <c r="BJ51" i="83"/>
  <c r="DT51" i="83"/>
  <c r="AS51" i="83"/>
  <c r="DC51" i="83" s="1"/>
  <c r="AR51" i="83"/>
  <c r="DB51" i="83"/>
  <c r="AQ51" i="83"/>
  <c r="DA51" i="83" s="1"/>
  <c r="AP51" i="83"/>
  <c r="CZ51" i="83"/>
  <c r="AO51" i="83"/>
  <c r="CY51" i="83" s="1"/>
  <c r="AN51" i="83"/>
  <c r="BH51" i="83"/>
  <c r="DR51" i="83"/>
  <c r="AM51" i="83"/>
  <c r="CW51" i="83" s="1"/>
  <c r="AL51" i="83"/>
  <c r="CV51" i="83" s="1"/>
  <c r="AK51" i="83"/>
  <c r="CU51" i="83" s="1"/>
  <c r="AJ51" i="83"/>
  <c r="CT51" i="83"/>
  <c r="AI51" i="83"/>
  <c r="CS51" i="83" s="1"/>
  <c r="AH51" i="83"/>
  <c r="CR51" i="83" s="1"/>
  <c r="L51" i="83"/>
  <c r="N51" i="83"/>
  <c r="BX51" i="83" s="1"/>
  <c r="K51" i="83"/>
  <c r="M51" i="83" s="1"/>
  <c r="BW51" i="83" s="1"/>
  <c r="J51" i="83"/>
  <c r="BT51" i="83" s="1"/>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I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s="1"/>
  <c r="BD46" i="83"/>
  <c r="DN46" i="83" s="1"/>
  <c r="BC46" i="83"/>
  <c r="DM46" i="83" s="1"/>
  <c r="BB46" i="83"/>
  <c r="DL46" i="83"/>
  <c r="BA46" i="83"/>
  <c r="DK46" i="83" s="1"/>
  <c r="AZ46" i="83"/>
  <c r="DJ46" i="83"/>
  <c r="AY46" i="83"/>
  <c r="AX46" i="83"/>
  <c r="DH46" i="83" s="1"/>
  <c r="AW46" i="83"/>
  <c r="DG46" i="83"/>
  <c r="AV46" i="83"/>
  <c r="DF46" i="83" s="1"/>
  <c r="AS46" i="83"/>
  <c r="DC46" i="83"/>
  <c r="AR46" i="83"/>
  <c r="DB46" i="83"/>
  <c r="AQ46" i="83"/>
  <c r="AP46" i="83"/>
  <c r="CZ46" i="83" s="1"/>
  <c r="AO46" i="83"/>
  <c r="CY46" i="83" s="1"/>
  <c r="AO58" i="83"/>
  <c r="CY58" i="83" s="1"/>
  <c r="AN46" i="83"/>
  <c r="CX46" i="83" s="1"/>
  <c r="AM46" i="83"/>
  <c r="CW46" i="83"/>
  <c r="AL46" i="83"/>
  <c r="CV46" i="83" s="1"/>
  <c r="AK46" i="83"/>
  <c r="CU46" i="83" s="1"/>
  <c r="AJ46" i="83"/>
  <c r="BG46" i="83" s="1"/>
  <c r="DQ46" i="83" s="1"/>
  <c r="AI46" i="83"/>
  <c r="BF46" i="83"/>
  <c r="DP46" i="83" s="1"/>
  <c r="AH46" i="83"/>
  <c r="BE46" i="83" s="1"/>
  <c r="DO46" i="83" s="1"/>
  <c r="L46" i="83"/>
  <c r="K46" i="83"/>
  <c r="M46" i="83" s="1"/>
  <c r="BW46" i="83" s="1"/>
  <c r="J46" i="83"/>
  <c r="J58" i="83" s="1"/>
  <c r="I46" i="83"/>
  <c r="BS46" i="83"/>
  <c r="DT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s="1"/>
  <c r="BG45" i="83"/>
  <c r="DQ45" i="83" s="1"/>
  <c r="BF45" i="83"/>
  <c r="DP45" i="83"/>
  <c r="BE45" i="83"/>
  <c r="DO45" i="83"/>
  <c r="BD45" i="83"/>
  <c r="DN45" i="83"/>
  <c r="BC45" i="83"/>
  <c r="DM45" i="83" s="1"/>
  <c r="BB45" i="83"/>
  <c r="DL45" i="83" s="1"/>
  <c r="BA45" i="83"/>
  <c r="DK45" i="83"/>
  <c r="AZ45" i="83"/>
  <c r="DJ45" i="83"/>
  <c r="AY45" i="83"/>
  <c r="DI45" i="83" s="1"/>
  <c r="AX45" i="83"/>
  <c r="DH45" i="83" s="1"/>
  <c r="AW45" i="83"/>
  <c r="DG45" i="83" s="1"/>
  <c r="AV45" i="83"/>
  <c r="AU45" i="83" s="1"/>
  <c r="DE45" i="83" s="1"/>
  <c r="N45" i="83"/>
  <c r="BX45" i="83" s="1"/>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s="1"/>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X38" i="83" s="1"/>
  <c r="DH38" i="83" s="1"/>
  <c r="AW43" i="83"/>
  <c r="AW38" i="83" s="1"/>
  <c r="DG38" i="83" s="1"/>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X40" i="83"/>
  <c r="AW40" i="83"/>
  <c r="AV40" i="83"/>
  <c r="AU40" i="83"/>
  <c r="N40" i="83"/>
  <c r="M40" i="83"/>
  <c r="BU39" i="83"/>
  <c r="BT39" i="83"/>
  <c r="BS39" i="83"/>
  <c r="BR39" i="83"/>
  <c r="BQ39" i="83"/>
  <c r="BP39" i="83"/>
  <c r="BO39" i="83"/>
  <c r="BN39" i="83"/>
  <c r="BM39" i="83"/>
  <c r="BD39" i="83"/>
  <c r="BD38" i="83"/>
  <c r="DN38" i="83"/>
  <c r="BC39" i="83"/>
  <c r="BC38" i="83" s="1"/>
  <c r="DM38" i="83" s="1"/>
  <c r="BB39" i="83"/>
  <c r="BB38" i="83" s="1"/>
  <c r="DL38" i="83" s="1"/>
  <c r="BA39" i="83"/>
  <c r="BA38" i="83" s="1"/>
  <c r="DK38" i="83" s="1"/>
  <c r="AZ39" i="83"/>
  <c r="AY39" i="83"/>
  <c r="AY38" i="83" s="1"/>
  <c r="DI38" i="83" s="1"/>
  <c r="AX39" i="83"/>
  <c r="AW39" i="83"/>
  <c r="AV39" i="83"/>
  <c r="AU39" i="83" s="1"/>
  <c r="AU38" i="83" s="1"/>
  <c r="DE38" i="83" s="1"/>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s="1"/>
  <c r="N37" i="83"/>
  <c r="M37" i="83"/>
  <c r="BU36" i="83"/>
  <c r="BT36" i="83"/>
  <c r="BS36" i="83"/>
  <c r="BR36" i="83"/>
  <c r="BQ36" i="83"/>
  <c r="BP36" i="83"/>
  <c r="BO36" i="83"/>
  <c r="BN36" i="83"/>
  <c r="BM36" i="83"/>
  <c r="BD36" i="83"/>
  <c r="BC36" i="83"/>
  <c r="BB36" i="83"/>
  <c r="BA36" i="83"/>
  <c r="BA32" i="83" s="1"/>
  <c r="DK32" i="83" s="1"/>
  <c r="AZ36" i="83"/>
  <c r="AY36" i="83"/>
  <c r="AX36" i="83"/>
  <c r="AW36" i="83"/>
  <c r="AV36" i="83"/>
  <c r="AU36" i="83"/>
  <c r="N36" i="83"/>
  <c r="M36" i="83"/>
  <c r="BU35" i="83"/>
  <c r="BT35" i="83"/>
  <c r="BS35" i="83"/>
  <c r="BR35" i="83"/>
  <c r="BQ35" i="83"/>
  <c r="BP35" i="83"/>
  <c r="BO35" i="83"/>
  <c r="BN35" i="83"/>
  <c r="BM35" i="83"/>
  <c r="BD35" i="83"/>
  <c r="BC35" i="83"/>
  <c r="BB35" i="83"/>
  <c r="BB32" i="83" s="1"/>
  <c r="DL32" i="83" s="1"/>
  <c r="BA35" i="83"/>
  <c r="AZ35" i="83"/>
  <c r="AY35" i="83"/>
  <c r="AX35" i="83"/>
  <c r="AW35" i="83"/>
  <c r="AV35" i="83"/>
  <c r="AU35" i="83"/>
  <c r="N35" i="83"/>
  <c r="M35" i="83"/>
  <c r="BU34" i="83"/>
  <c r="BT34" i="83"/>
  <c r="BS34" i="83"/>
  <c r="BR34" i="83"/>
  <c r="BQ34" i="83"/>
  <c r="BP34" i="83"/>
  <c r="BO34" i="83"/>
  <c r="BN34" i="83"/>
  <c r="BM34" i="83"/>
  <c r="BD34" i="83"/>
  <c r="BC34" i="83"/>
  <c r="BB34" i="83"/>
  <c r="BA34" i="83"/>
  <c r="AZ34" i="83"/>
  <c r="AY34" i="83"/>
  <c r="AX34" i="83"/>
  <c r="AW34" i="83"/>
  <c r="AV34" i="83"/>
  <c r="AU34" i="83"/>
  <c r="N34" i="83"/>
  <c r="M34" i="83"/>
  <c r="BU33" i="83"/>
  <c r="BT33" i="83"/>
  <c r="BS33" i="83"/>
  <c r="BR33" i="83"/>
  <c r="BQ33" i="83"/>
  <c r="BP33" i="83"/>
  <c r="BO33" i="83"/>
  <c r="BN33" i="83"/>
  <c r="BM33" i="83"/>
  <c r="BD33" i="83"/>
  <c r="BD32" i="83" s="1"/>
  <c r="DN32" i="83" s="1"/>
  <c r="BC33" i="83"/>
  <c r="BB33" i="83"/>
  <c r="BA33" i="83"/>
  <c r="AZ33" i="83"/>
  <c r="AZ32" i="83" s="1"/>
  <c r="DJ32" i="83" s="1"/>
  <c r="AY33" i="83"/>
  <c r="AY32" i="83"/>
  <c r="DI32" i="83" s="1"/>
  <c r="AX33" i="83"/>
  <c r="AX32" i="83" s="1"/>
  <c r="DH32" i="83" s="1"/>
  <c r="AW33" i="83"/>
  <c r="AW32" i="83"/>
  <c r="DG32" i="83"/>
  <c r="AV33" i="83"/>
  <c r="AU33" i="83" s="1"/>
  <c r="AU32" i="83" s="1"/>
  <c r="DE32" i="83" s="1"/>
  <c r="N33" i="83"/>
  <c r="M33"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T32" i="83"/>
  <c r="BS32" i="83"/>
  <c r="BR32" i="83"/>
  <c r="BQ32" i="83"/>
  <c r="BP32" i="83"/>
  <c r="BO32" i="83"/>
  <c r="BN32" i="83"/>
  <c r="BM32" i="83"/>
  <c r="BJ32" i="83"/>
  <c r="DT32" i="83"/>
  <c r="BI32" i="83"/>
  <c r="DS32" i="83" s="1"/>
  <c r="BH32" i="83"/>
  <c r="DR32" i="83" s="1"/>
  <c r="BG32" i="83"/>
  <c r="DQ32" i="83" s="1"/>
  <c r="BF32" i="83"/>
  <c r="DP32" i="83"/>
  <c r="BE32" i="83"/>
  <c r="DO32" i="83" s="1"/>
  <c r="BC32" i="83"/>
  <c r="DM32" i="83"/>
  <c r="L32" i="83"/>
  <c r="N32" i="83" s="1"/>
  <c r="BX32" i="83" s="1"/>
  <c r="BV32" i="83"/>
  <c r="K32" i="83"/>
  <c r="BU32" i="83" s="1"/>
  <c r="M32" i="83"/>
  <c r="BW32" i="83" s="1"/>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s="1"/>
  <c r="N31" i="83"/>
  <c r="M31" i="83"/>
  <c r="BU30" i="83"/>
  <c r="BT30" i="83"/>
  <c r="BS30" i="83"/>
  <c r="BR30" i="83"/>
  <c r="BQ30" i="83"/>
  <c r="BP30" i="83"/>
  <c r="BO30" i="83"/>
  <c r="BN30" i="83"/>
  <c r="BM30" i="83"/>
  <c r="BJ30" i="83"/>
  <c r="BI30" i="83"/>
  <c r="BH30" i="83"/>
  <c r="BG30" i="83"/>
  <c r="BF30" i="83"/>
  <c r="BE30" i="83"/>
  <c r="BD30" i="83"/>
  <c r="BC30" i="83"/>
  <c r="BB30" i="83"/>
  <c r="BA30" i="83"/>
  <c r="AZ30" i="83"/>
  <c r="AY30" i="83"/>
  <c r="AX30" i="83"/>
  <c r="AW30" i="83"/>
  <c r="AV30" i="83"/>
  <c r="AU30" i="83" s="1"/>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s="1"/>
  <c r="AY29"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B28" i="83"/>
  <c r="BB26" i="83" s="1"/>
  <c r="DL26" i="83" s="1"/>
  <c r="BA28" i="83"/>
  <c r="AZ28" i="83"/>
  <c r="AY28" i="83"/>
  <c r="AX28" i="83"/>
  <c r="AW28" i="83"/>
  <c r="AV28" i="83"/>
  <c r="AU28" i="83" s="1"/>
  <c r="AU26" i="83" s="1"/>
  <c r="DE26" i="83" s="1"/>
  <c r="N28" i="83"/>
  <c r="M28" i="83"/>
  <c r="BU27" i="83"/>
  <c r="BT27" i="83"/>
  <c r="BS27" i="83"/>
  <c r="BR27" i="83"/>
  <c r="BQ27" i="83"/>
  <c r="BP27" i="83"/>
  <c r="BO27" i="83"/>
  <c r="BN27" i="83"/>
  <c r="BM27" i="83"/>
  <c r="BJ27" i="83"/>
  <c r="BI27" i="83"/>
  <c r="BH27" i="83"/>
  <c r="BG27" i="83"/>
  <c r="BF27" i="83"/>
  <c r="BE27" i="83"/>
  <c r="BD27" i="83"/>
  <c r="BD26" i="83" s="1"/>
  <c r="DN26" i="83" s="1"/>
  <c r="BC27" i="83"/>
  <c r="BC26" i="83" s="1"/>
  <c r="DM26" i="83" s="1"/>
  <c r="BB27" i="83"/>
  <c r="BA27" i="83"/>
  <c r="AZ27" i="83"/>
  <c r="AY27" i="83"/>
  <c r="AY26" i="83" s="1"/>
  <c r="DI26" i="83" s="1"/>
  <c r="AX27" i="83"/>
  <c r="AX26" i="83"/>
  <c r="DH26" i="83" s="1"/>
  <c r="AW27" i="83"/>
  <c r="AW26" i="83" s="1"/>
  <c r="DG26" i="83" s="1"/>
  <c r="AV27" i="83"/>
  <c r="AU27" i="83"/>
  <c r="N27" i="83"/>
  <c r="M27"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A26" i="83"/>
  <c r="DK26" i="83"/>
  <c r="AS26" i="83"/>
  <c r="DC26" i="83" s="1"/>
  <c r="AR26" i="83"/>
  <c r="BJ26" i="83" s="1"/>
  <c r="DT26" i="83" s="1"/>
  <c r="AQ26" i="83"/>
  <c r="DA26" i="83" s="1"/>
  <c r="AP26" i="83"/>
  <c r="CZ26" i="83" s="1"/>
  <c r="AO26" i="83"/>
  <c r="CY26" i="83" s="1"/>
  <c r="AN26" i="83"/>
  <c r="BH26" i="83" s="1"/>
  <c r="DR26" i="83" s="1"/>
  <c r="AM26" i="83"/>
  <c r="CW26" i="83"/>
  <c r="AL26" i="83"/>
  <c r="BG26" i="83"/>
  <c r="DQ26" i="83" s="1"/>
  <c r="AK26" i="83"/>
  <c r="CU26" i="83" s="1"/>
  <c r="AJ26" i="83"/>
  <c r="AI26" i="83"/>
  <c r="CS26" i="83" s="1"/>
  <c r="AH26" i="83"/>
  <c r="BE26" i="83" s="1"/>
  <c r="DO26" i="83" s="1"/>
  <c r="L26" i="83"/>
  <c r="N26" i="83" s="1"/>
  <c r="BX26" i="83" s="1"/>
  <c r="BV26" i="83"/>
  <c r="K26" i="83"/>
  <c r="BU26" i="83"/>
  <c r="J26" i="83"/>
  <c r="BT26" i="83" s="1"/>
  <c r="I26" i="83"/>
  <c r="BS26" i="83" s="1"/>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s="1"/>
  <c r="N25" i="83"/>
  <c r="M25" i="83"/>
  <c r="BU24" i="83"/>
  <c r="BT24" i="83"/>
  <c r="BS24" i="83"/>
  <c r="BR24" i="83"/>
  <c r="BQ24" i="83"/>
  <c r="BP24" i="83"/>
  <c r="BO24" i="83"/>
  <c r="BN24" i="83"/>
  <c r="BM24" i="83"/>
  <c r="BJ24" i="83"/>
  <c r="BI24" i="83"/>
  <c r="BH24" i="83"/>
  <c r="BG24" i="83"/>
  <c r="BF24" i="83"/>
  <c r="BE24" i="83"/>
  <c r="BD24" i="83"/>
  <c r="BC24" i="83"/>
  <c r="BC20" i="83" s="1"/>
  <c r="DM20" i="83" s="1"/>
  <c r="BB24" i="83"/>
  <c r="BA24" i="83"/>
  <c r="AZ24" i="83"/>
  <c r="AY24" i="83"/>
  <c r="AX24" i="83"/>
  <c r="AW24" i="83"/>
  <c r="AV24" i="83"/>
  <c r="AU24" i="83" s="1"/>
  <c r="N24" i="83"/>
  <c r="M24" i="83"/>
  <c r="BU23" i="83"/>
  <c r="BT23" i="83"/>
  <c r="BS23" i="83"/>
  <c r="BR23" i="83"/>
  <c r="BQ23" i="83"/>
  <c r="BP23" i="83"/>
  <c r="BO23" i="83"/>
  <c r="BN23" i="83"/>
  <c r="BM23" i="83"/>
  <c r="BJ23" i="83"/>
  <c r="BI23" i="83"/>
  <c r="BH23" i="83"/>
  <c r="BG23" i="83"/>
  <c r="BF23" i="83"/>
  <c r="BE23" i="83"/>
  <c r="BD23" i="83"/>
  <c r="BC23" i="83"/>
  <c r="BB23" i="83"/>
  <c r="BA23" i="83"/>
  <c r="AZ23" i="83"/>
  <c r="AY23" i="83"/>
  <c r="AX23" i="83"/>
  <c r="AW23" i="83"/>
  <c r="AV23" i="83"/>
  <c r="AU23" i="83" s="1"/>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W22" i="83"/>
  <c r="AV22" i="83"/>
  <c r="AU22" i="83"/>
  <c r="N22" i="83"/>
  <c r="M22" i="83"/>
  <c r="BU21" i="83"/>
  <c r="BT21" i="83"/>
  <c r="BS21" i="83"/>
  <c r="BR21" i="83"/>
  <c r="BQ21" i="83"/>
  <c r="BP21" i="83"/>
  <c r="BO21" i="83"/>
  <c r="BN21" i="83"/>
  <c r="BM21" i="83"/>
  <c r="BJ21" i="83"/>
  <c r="BI21" i="83"/>
  <c r="BH21" i="83"/>
  <c r="BG21" i="83"/>
  <c r="BF21" i="83"/>
  <c r="BE21" i="83"/>
  <c r="BD21" i="83"/>
  <c r="BC21" i="83"/>
  <c r="BB21" i="83"/>
  <c r="BB20" i="83" s="1"/>
  <c r="DL20" i="83" s="1"/>
  <c r="BA21" i="83"/>
  <c r="BA20" i="83"/>
  <c r="DK20" i="83" s="1"/>
  <c r="AZ21" i="83"/>
  <c r="AZ20" i="83" s="1"/>
  <c r="DJ20" i="83" s="1"/>
  <c r="AY21" i="83"/>
  <c r="AY20" i="83" s="1"/>
  <c r="DI20" i="83" s="1"/>
  <c r="AX21" i="83"/>
  <c r="AX20" i="83" s="1"/>
  <c r="DH20" i="83" s="1"/>
  <c r="AW21" i="83"/>
  <c r="AW20" i="83" s="1"/>
  <c r="AV21" i="83"/>
  <c r="AV20" i="83" s="1"/>
  <c r="DF20" i="83" s="1"/>
  <c r="N21" i="83"/>
  <c r="M21"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D20" i="83"/>
  <c r="DN20" i="83"/>
  <c r="AS20" i="83"/>
  <c r="DC20" i="83" s="1"/>
  <c r="AR20" i="83"/>
  <c r="DB20" i="83" s="1"/>
  <c r="AQ20" i="83"/>
  <c r="DA20" i="83" s="1"/>
  <c r="AP20" i="83"/>
  <c r="CZ20" i="83" s="1"/>
  <c r="AO20" i="83"/>
  <c r="CY20" i="83"/>
  <c r="AN20" i="83"/>
  <c r="BH20" i="83" s="1"/>
  <c r="DR20" i="83" s="1"/>
  <c r="AM20" i="83"/>
  <c r="CW20" i="83"/>
  <c r="AL20" i="83"/>
  <c r="BG20" i="83" s="1"/>
  <c r="DQ20" i="83" s="1"/>
  <c r="AK20" i="83"/>
  <c r="CU20" i="83" s="1"/>
  <c r="AJ20" i="83"/>
  <c r="CT20" i="83"/>
  <c r="AI20" i="83"/>
  <c r="CS20" i="83"/>
  <c r="AH20" i="83"/>
  <c r="CR20" i="83" s="1"/>
  <c r="L20" i="83"/>
  <c r="BV20" i="83"/>
  <c r="K20" i="83"/>
  <c r="M20" i="83" s="1"/>
  <c r="BW20" i="83" s="1"/>
  <c r="BU20" i="83"/>
  <c r="J20" i="83"/>
  <c r="BT20" i="83" s="1"/>
  <c r="I20" i="83"/>
  <c r="BS20" i="83"/>
  <c r="BU19" i="83"/>
  <c r="BT19" i="83"/>
  <c r="BS19" i="83"/>
  <c r="BR19" i="83"/>
  <c r="BQ19" i="83"/>
  <c r="BP19" i="83"/>
  <c r="BO19" i="83"/>
  <c r="BN19" i="83"/>
  <c r="BM19" i="83"/>
  <c r="BJ19" i="83"/>
  <c r="BI19" i="83"/>
  <c r="BH19" i="83"/>
  <c r="BG19" i="83"/>
  <c r="BF19" i="83"/>
  <c r="BE19" i="83"/>
  <c r="BD19" i="83"/>
  <c r="BC19" i="83"/>
  <c r="BB19" i="83"/>
  <c r="BB13" i="83" s="1"/>
  <c r="DL13" i="83" s="1"/>
  <c r="BA19" i="83"/>
  <c r="AZ19" i="83"/>
  <c r="AY19" i="83"/>
  <c r="AX19" i="83"/>
  <c r="AW19" i="83"/>
  <c r="AV19" i="83"/>
  <c r="AU19" i="83" s="1"/>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s="1"/>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s="1"/>
  <c r="N17" i="83"/>
  <c r="M17" i="83"/>
  <c r="BU16" i="83"/>
  <c r="BT16" i="83"/>
  <c r="BS16" i="83"/>
  <c r="BR16" i="83"/>
  <c r="BQ16" i="83"/>
  <c r="BP16" i="83"/>
  <c r="BO16" i="83"/>
  <c r="BN16" i="83"/>
  <c r="BM16" i="83"/>
  <c r="BJ16" i="83"/>
  <c r="BI16" i="83"/>
  <c r="BH16" i="83"/>
  <c r="BG16" i="83"/>
  <c r="BF16" i="83"/>
  <c r="BE16" i="83"/>
  <c r="BD16" i="83"/>
  <c r="BC16" i="83"/>
  <c r="BB16" i="83"/>
  <c r="BA16" i="83"/>
  <c r="AZ16" i="83"/>
  <c r="AY16" i="83"/>
  <c r="AY13" i="83" s="1"/>
  <c r="DI13" i="83" s="1"/>
  <c r="AX16" i="83"/>
  <c r="AW16" i="83"/>
  <c r="AV16" i="83"/>
  <c r="AU16" i="83"/>
  <c r="N16" i="83"/>
  <c r="M16" i="83"/>
  <c r="BU15" i="83"/>
  <c r="BT15" i="83"/>
  <c r="BS15" i="83"/>
  <c r="BR15" i="83"/>
  <c r="BQ15" i="83"/>
  <c r="BP15" i="83"/>
  <c r="BO15" i="83"/>
  <c r="BN15" i="83"/>
  <c r="BM15" i="83"/>
  <c r="BJ15" i="83"/>
  <c r="BI15" i="83"/>
  <c r="BH15" i="83"/>
  <c r="BG15" i="83"/>
  <c r="BF15" i="83"/>
  <c r="BE15" i="83"/>
  <c r="BD15" i="83"/>
  <c r="BC15" i="83"/>
  <c r="BB15" i="83"/>
  <c r="BA15" i="83"/>
  <c r="AZ15" i="83"/>
  <c r="AY15" i="83"/>
  <c r="AX15" i="83"/>
  <c r="AW15" i="83"/>
  <c r="AV15" i="83"/>
  <c r="AU15" i="83"/>
  <c r="N15" i="83"/>
  <c r="M15" i="83"/>
  <c r="BU14" i="83"/>
  <c r="BT14" i="83"/>
  <c r="BS14" i="83"/>
  <c r="BR14" i="83"/>
  <c r="BQ14" i="83"/>
  <c r="BP14" i="83"/>
  <c r="BO14" i="83"/>
  <c r="BN14" i="83"/>
  <c r="BM14" i="83"/>
  <c r="BJ14" i="83"/>
  <c r="BI14" i="83"/>
  <c r="BH14" i="83"/>
  <c r="BG14" i="83"/>
  <c r="BF14" i="83"/>
  <c r="BE14" i="83"/>
  <c r="BD14" i="83"/>
  <c r="BD13" i="83" s="1"/>
  <c r="DN13" i="83" s="1"/>
  <c r="BC14" i="83"/>
  <c r="BC13" i="83" s="1"/>
  <c r="DM13" i="83" s="1"/>
  <c r="BB14" i="83"/>
  <c r="BA14" i="83"/>
  <c r="BA13" i="83" s="1"/>
  <c r="DK13" i="83" s="1"/>
  <c r="AZ14" i="83"/>
  <c r="AZ13" i="83" s="1"/>
  <c r="DJ13" i="83" s="1"/>
  <c r="AY14" i="83"/>
  <c r="AX14" i="83"/>
  <c r="AX13" i="83"/>
  <c r="DH13" i="83" s="1"/>
  <c r="AW14" i="83"/>
  <c r="AV14" i="83"/>
  <c r="AV13" i="83" s="1"/>
  <c r="DF13" i="83" s="1"/>
  <c r="N14" i="83"/>
  <c r="M14"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AW13" i="83"/>
  <c r="DG13" i="83"/>
  <c r="AS13" i="83"/>
  <c r="DC13" i="83"/>
  <c r="AR13" i="83"/>
  <c r="DB13" i="83" s="1"/>
  <c r="AQ13" i="83"/>
  <c r="DA13" i="83" s="1"/>
  <c r="AP13" i="83"/>
  <c r="CZ13" i="83"/>
  <c r="AO13" i="83"/>
  <c r="CY13" i="83"/>
  <c r="AN13" i="83"/>
  <c r="BH13" i="83" s="1"/>
  <c r="DR13" i="83" s="1"/>
  <c r="AM13" i="83"/>
  <c r="CW13" i="83"/>
  <c r="AL13" i="83"/>
  <c r="BG13" i="83" s="1"/>
  <c r="DQ13" i="83" s="1"/>
  <c r="AK13" i="83"/>
  <c r="CU13" i="83" s="1"/>
  <c r="AJ13" i="83"/>
  <c r="CT13" i="83" s="1"/>
  <c r="AI13" i="83"/>
  <c r="BE12" i="83" s="1"/>
  <c r="AH13" i="83"/>
  <c r="CR13" i="83"/>
  <c r="L13" i="83"/>
  <c r="N13" i="83" s="1"/>
  <c r="BX13" i="83" s="1"/>
  <c r="K13" i="83"/>
  <c r="J13" i="83"/>
  <c r="M13" i="83" s="1"/>
  <c r="BW13" i="83" s="1"/>
  <c r="BT13" i="83"/>
  <c r="I13" i="83"/>
  <c r="BS13" i="83" s="1"/>
  <c r="BU12" i="83"/>
  <c r="BT12" i="83"/>
  <c r="BS12" i="83"/>
  <c r="BR12" i="83"/>
  <c r="BQ12" i="83"/>
  <c r="BP12" i="83"/>
  <c r="BO12" i="83"/>
  <c r="BN12" i="83"/>
  <c r="BM12" i="83"/>
  <c r="BJ12" i="83"/>
  <c r="BI12" i="83"/>
  <c r="BH12" i="83"/>
  <c r="BG12" i="83"/>
  <c r="BF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s="1"/>
  <c r="N10" i="83"/>
  <c r="M10" i="83"/>
  <c r="BU9" i="83"/>
  <c r="BT9" i="83"/>
  <c r="BS9" i="83"/>
  <c r="BR9" i="83"/>
  <c r="BQ9" i="83"/>
  <c r="BP9" i="83"/>
  <c r="BO9" i="83"/>
  <c r="BN9" i="83"/>
  <c r="BM9" i="83"/>
  <c r="BJ9" i="83"/>
  <c r="BI9" i="83"/>
  <c r="BH9" i="83"/>
  <c r="BG9" i="83"/>
  <c r="BF9" i="83"/>
  <c r="BE9" i="83"/>
  <c r="BD9" i="83"/>
  <c r="BC9" i="83"/>
  <c r="BB9" i="83"/>
  <c r="BA9" i="83"/>
  <c r="BA6" i="83" s="1"/>
  <c r="AZ9" i="83"/>
  <c r="AY9" i="83"/>
  <c r="AX9" i="83"/>
  <c r="AW9" i="83"/>
  <c r="AV9" i="83"/>
  <c r="AU9" i="83"/>
  <c r="N9" i="83"/>
  <c r="M9" i="83"/>
  <c r="BU8" i="83"/>
  <c r="BT8" i="83"/>
  <c r="BS8" i="83"/>
  <c r="BR8" i="83"/>
  <c r="BQ8" i="83"/>
  <c r="BP8" i="83"/>
  <c r="BO8" i="83"/>
  <c r="BN8" i="83"/>
  <c r="BM8" i="83"/>
  <c r="BJ8" i="83"/>
  <c r="BI8" i="83"/>
  <c r="BH8" i="83"/>
  <c r="BG8" i="83"/>
  <c r="BF8" i="83"/>
  <c r="BE8" i="83"/>
  <c r="BD8" i="83"/>
  <c r="BC8" i="83"/>
  <c r="BB8" i="83"/>
  <c r="BA8" i="83"/>
  <c r="AZ8" i="83"/>
  <c r="AY8" i="83"/>
  <c r="AY6" i="83" s="1"/>
  <c r="AX8" i="83"/>
  <c r="AW8" i="83"/>
  <c r="AV8" i="83"/>
  <c r="AU8" i="83"/>
  <c r="N8" i="83"/>
  <c r="M8" i="83"/>
  <c r="BU7" i="83"/>
  <c r="BT7" i="83"/>
  <c r="BS7" i="83"/>
  <c r="BR7" i="83"/>
  <c r="BQ7" i="83"/>
  <c r="BP7" i="83"/>
  <c r="BO7" i="83"/>
  <c r="BN7" i="83"/>
  <c r="BM7" i="83"/>
  <c r="BJ7" i="83"/>
  <c r="BI7" i="83"/>
  <c r="BH7" i="83"/>
  <c r="BG7" i="83"/>
  <c r="BF7" i="83"/>
  <c r="BE7" i="83"/>
  <c r="BD7" i="83"/>
  <c r="BD6" i="83" s="1"/>
  <c r="BC7" i="83"/>
  <c r="BC6" i="83" s="1"/>
  <c r="BB7" i="83"/>
  <c r="BA7" i="83"/>
  <c r="AZ7" i="83"/>
  <c r="AZ6" i="83" s="1"/>
  <c r="AY7" i="83"/>
  <c r="AX7" i="83"/>
  <c r="AX6" i="83"/>
  <c r="DH6" i="83" s="1"/>
  <c r="AW7" i="83"/>
  <c r="AW6" i="83"/>
  <c r="AV7" i="83"/>
  <c r="AU7" i="83" s="1"/>
  <c r="AU6" i="83" s="1"/>
  <c r="N7" i="83"/>
  <c r="M7" i="83"/>
  <c r="DA6" i="83"/>
  <c r="CQ6" i="83"/>
  <c r="CP6" i="83"/>
  <c r="CO6" i="83"/>
  <c r="CN6" i="83"/>
  <c r="CM6" i="83"/>
  <c r="CL6" i="83"/>
  <c r="CK6" i="83"/>
  <c r="CJ6" i="83"/>
  <c r="CI6" i="83"/>
  <c r="CH6" i="83"/>
  <c r="CG6" i="83"/>
  <c r="CF6" i="83"/>
  <c r="CE6" i="83"/>
  <c r="CD6" i="83"/>
  <c r="CC6" i="83"/>
  <c r="CB6" i="83"/>
  <c r="CA6" i="83"/>
  <c r="BZ6" i="83"/>
  <c r="BR6" i="83"/>
  <c r="BQ6" i="83"/>
  <c r="BP6" i="83"/>
  <c r="BO6" i="83"/>
  <c r="BN6" i="83"/>
  <c r="BM6" i="83"/>
  <c r="BB6" i="83"/>
  <c r="BB59" i="83" s="1"/>
  <c r="DL59" i="83" s="1"/>
  <c r="AS6" i="83"/>
  <c r="AR6" i="83"/>
  <c r="DB6" i="83" s="1"/>
  <c r="AQ6" i="83"/>
  <c r="AP6" i="83"/>
  <c r="CZ6" i="83" s="1"/>
  <c r="AO6" i="83"/>
  <c r="CY6" i="83" s="1"/>
  <c r="AN6" i="83"/>
  <c r="BH6" i="83" s="1"/>
  <c r="AM6" i="83"/>
  <c r="CW6" i="83" s="1"/>
  <c r="AL6" i="83"/>
  <c r="AK6" i="83"/>
  <c r="AJ6" i="83"/>
  <c r="CT6" i="83" s="1"/>
  <c r="AI6" i="83"/>
  <c r="BE6" i="83" s="1"/>
  <c r="AH6" i="83"/>
  <c r="CR6" i="83" s="1"/>
  <c r="L6" i="83"/>
  <c r="N6" i="83"/>
  <c r="BX6" i="83" s="1"/>
  <c r="K6" i="83"/>
  <c r="BU6" i="83"/>
  <c r="J6" i="83"/>
  <c r="I6" i="83"/>
  <c r="BS6" i="83"/>
  <c r="BX4" i="83"/>
  <c r="BW4" i="83"/>
  <c r="M44" i="84"/>
  <c r="BL38" i="84"/>
  <c r="BK38" i="84"/>
  <c r="AT38" i="84"/>
  <c r="BE38" i="84"/>
  <c r="BC38" i="84"/>
  <c r="N38" i="84"/>
  <c r="AQ35" i="84"/>
  <c r="AP35" i="84"/>
  <c r="BK35" i="84" s="1"/>
  <c r="AO35" i="84"/>
  <c r="AI35" i="84"/>
  <c r="AH35" i="84"/>
  <c r="AG35" i="84"/>
  <c r="AA35" i="84"/>
  <c r="S35" i="84"/>
  <c r="Q35" i="84"/>
  <c r="L35" i="84"/>
  <c r="L40" i="84" s="1"/>
  <c r="J35" i="84"/>
  <c r="H35" i="84"/>
  <c r="D35" i="84"/>
  <c r="Y35" i="84"/>
  <c r="R35" i="84"/>
  <c r="BI33" i="84"/>
  <c r="BE33" i="84"/>
  <c r="BA33" i="84"/>
  <c r="BH32" i="84"/>
  <c r="BL32" i="84"/>
  <c r="BI32" i="84"/>
  <c r="BD32" i="84"/>
  <c r="BA32" i="84"/>
  <c r="AZ32" i="84"/>
  <c r="BE31" i="84"/>
  <c r="BL30" i="84"/>
  <c r="BN30" i="84" s="1"/>
  <c r="AT29" i="84"/>
  <c r="BJ29" i="84"/>
  <c r="BI29" i="84"/>
  <c r="BF29" i="84"/>
  <c r="BE29" i="84"/>
  <c r="BB29" i="84"/>
  <c r="BA29" i="84"/>
  <c r="AX29" i="84"/>
  <c r="AW29" i="84" s="1"/>
  <c r="BI28" i="84"/>
  <c r="BF28" i="84"/>
  <c r="AD27" i="84"/>
  <c r="BA28" i="84"/>
  <c r="AX28" i="84"/>
  <c r="K27" i="84"/>
  <c r="AR27" i="84"/>
  <c r="BN23" i="84"/>
  <c r="BL23" i="84"/>
  <c r="BM23" i="84" s="1"/>
  <c r="AU23" i="84"/>
  <c r="AT23" i="84"/>
  <c r="BA23" i="84"/>
  <c r="G21" i="84"/>
  <c r="AQ21" i="84"/>
  <c r="AP21" i="84"/>
  <c r="AP40" i="84" s="1"/>
  <c r="AO21" i="84"/>
  <c r="AN21" i="84"/>
  <c r="AL21" i="84"/>
  <c r="AK21" i="84"/>
  <c r="AJ21" i="84"/>
  <c r="AI21" i="84"/>
  <c r="BF22" i="84"/>
  <c r="AE21" i="84"/>
  <c r="BE21" i="84" s="1"/>
  <c r="AC21" i="84"/>
  <c r="AA21" i="84"/>
  <c r="U21" i="84"/>
  <c r="S21" i="84"/>
  <c r="L21" i="84"/>
  <c r="J21" i="84"/>
  <c r="F21" i="84"/>
  <c r="AS21" i="84"/>
  <c r="AS40" i="84" s="1"/>
  <c r="AH21" i="84"/>
  <c r="R21" i="84"/>
  <c r="I21" i="84"/>
  <c r="BL15" i="84"/>
  <c r="BH15" i="84"/>
  <c r="AZ15" i="84"/>
  <c r="BL14" i="84"/>
  <c r="AT14" i="84"/>
  <c r="AM13" i="84"/>
  <c r="AK13" i="84"/>
  <c r="BH14" i="84"/>
  <c r="AE13" i="84"/>
  <c r="AB13" i="84"/>
  <c r="Y13" i="84"/>
  <c r="W13" i="84"/>
  <c r="U13" i="84"/>
  <c r="AZ13" i="84" s="1"/>
  <c r="AZ14" i="84"/>
  <c r="N14" i="84"/>
  <c r="I13" i="84"/>
  <c r="H13" i="84"/>
  <c r="F13" i="84"/>
  <c r="E13" i="84"/>
  <c r="D13" i="84"/>
  <c r="AL13" i="84"/>
  <c r="BI13" i="84" s="1"/>
  <c r="AC13" i="84"/>
  <c r="G13" i="84"/>
  <c r="C13" i="84"/>
  <c r="AT10" i="84"/>
  <c r="AU10" i="84"/>
  <c r="BG10" i="84"/>
  <c r="BC10" i="84"/>
  <c r="AY10" i="84"/>
  <c r="AX10" i="84"/>
  <c r="BH9" i="84"/>
  <c r="AZ9" i="84"/>
  <c r="AX9" i="84"/>
  <c r="BI8" i="84"/>
  <c r="BE8" i="84"/>
  <c r="BL7" i="84"/>
  <c r="BN7" i="84" s="1"/>
  <c r="BI7" i="84"/>
  <c r="BH7" i="84"/>
  <c r="BE7" i="84"/>
  <c r="BD7" i="84"/>
  <c r="BA7" i="84"/>
  <c r="AZ7" i="84"/>
  <c r="BD6" i="84"/>
  <c r="M6" i="84"/>
  <c r="BL5" i="84"/>
  <c r="AO4" i="84"/>
  <c r="AO11" i="84"/>
  <c r="BH5" i="84"/>
  <c r="AF4" i="84"/>
  <c r="BD5" i="84"/>
  <c r="Y4" i="84"/>
  <c r="Y11" i="84"/>
  <c r="Y18" i="84" s="1"/>
  <c r="Y42" i="84" s="1"/>
  <c r="X4" i="84"/>
  <c r="AZ5" i="84"/>
  <c r="Q4" i="84"/>
  <c r="Q11" i="84"/>
  <c r="L4" i="84"/>
  <c r="H4" i="84"/>
  <c r="H11" i="84" s="1"/>
  <c r="H18" i="84" s="1"/>
  <c r="H42" i="84" s="1"/>
  <c r="F4" i="84"/>
  <c r="F11" i="84" s="1"/>
  <c r="F18" i="84" s="1"/>
  <c r="E4" i="84"/>
  <c r="D4" i="84"/>
  <c r="D11" i="84" s="1"/>
  <c r="D18" i="84" s="1"/>
  <c r="AJ4" i="84"/>
  <c r="BG42" i="85"/>
  <c r="BF42" i="85"/>
  <c r="BE42" i="85"/>
  <c r="BD42" i="85"/>
  <c r="BC42" i="85"/>
  <c r="BB42" i="85"/>
  <c r="BA42" i="85"/>
  <c r="AZ42" i="85"/>
  <c r="BG40" i="85"/>
  <c r="BG45" i="85"/>
  <c r="BF40" i="85"/>
  <c r="BE40" i="85"/>
  <c r="BD40" i="85"/>
  <c r="BE45" i="85" s="1"/>
  <c r="BC40" i="85"/>
  <c r="BC45" i="85" s="1"/>
  <c r="BB40" i="85"/>
  <c r="BA40" i="85"/>
  <c r="BA45" i="85" s="1"/>
  <c r="AZ40" i="85"/>
  <c r="BQ38" i="85"/>
  <c r="BN38" i="85"/>
  <c r="BM38" i="85"/>
  <c r="BO38" i="85" s="1"/>
  <c r="BL38" i="85"/>
  <c r="BK38" i="85"/>
  <c r="BJ38" i="85"/>
  <c r="BI38" i="85"/>
  <c r="BH38" i="85"/>
  <c r="BG38" i="85"/>
  <c r="BF38" i="85"/>
  <c r="BE38" i="85"/>
  <c r="BD38" i="85"/>
  <c r="BC38" i="85"/>
  <c r="BB38" i="85"/>
  <c r="BA38" i="85"/>
  <c r="AZ38" i="85"/>
  <c r="AY38" i="85"/>
  <c r="AX38" i="85" s="1"/>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O36" i="85" s="1"/>
  <c r="BL36" i="85"/>
  <c r="BK36" i="85"/>
  <c r="BJ36" i="85"/>
  <c r="BI36" i="85"/>
  <c r="BH36" i="85"/>
  <c r="BG36" i="85"/>
  <c r="BF36" i="85"/>
  <c r="BE36" i="85"/>
  <c r="BD36" i="85"/>
  <c r="BC36" i="85"/>
  <c r="BB36" i="85"/>
  <c r="BA36" i="85"/>
  <c r="AZ36" i="85"/>
  <c r="AY36" i="85"/>
  <c r="AY35" i="85" s="1"/>
  <c r="AU36" i="85"/>
  <c r="AT36" i="85"/>
  <c r="N36" i="85"/>
  <c r="M36" i="85"/>
  <c r="BG35" i="85"/>
  <c r="BF35" i="85"/>
  <c r="BE35" i="85"/>
  <c r="BD35" i="85"/>
  <c r="BC35" i="85"/>
  <c r="BB35" i="85"/>
  <c r="BA35" i="85"/>
  <c r="AZ35" i="85"/>
  <c r="AS35" i="85"/>
  <c r="AU35" i="85" s="1"/>
  <c r="AR35" i="85"/>
  <c r="BM35" i="85"/>
  <c r="AQ35" i="85"/>
  <c r="AP35" i="85"/>
  <c r="BQ35" i="85" s="1"/>
  <c r="AO35" i="85"/>
  <c r="BK35" i="85"/>
  <c r="AN35" i="85"/>
  <c r="AM35" i="85"/>
  <c r="AL35" i="85"/>
  <c r="BJ35" i="85" s="1"/>
  <c r="AK35" i="85"/>
  <c r="BI35" i="85" s="1"/>
  <c r="AJ35" i="85"/>
  <c r="AI35" i="85"/>
  <c r="BH35" i="85" s="1"/>
  <c r="AH35" i="85"/>
  <c r="N35" i="85"/>
  <c r="L35" i="85"/>
  <c r="K35" i="85"/>
  <c r="M35" i="85" s="1"/>
  <c r="J35" i="85"/>
  <c r="I35" i="85"/>
  <c r="BQ33" i="85"/>
  <c r="BN33" i="85"/>
  <c r="BM33" i="85"/>
  <c r="BO33" i="85" s="1"/>
  <c r="BL33" i="85"/>
  <c r="BK33" i="85"/>
  <c r="BJ33" i="85"/>
  <c r="BI33" i="85"/>
  <c r="BH33" i="85"/>
  <c r="BG33" i="85"/>
  <c r="BF33" i="85"/>
  <c r="BE33" i="85"/>
  <c r="BD33" i="85"/>
  <c r="BC33" i="85"/>
  <c r="BB33" i="85"/>
  <c r="BA33" i="85"/>
  <c r="AZ33" i="85"/>
  <c r="AY33" i="85"/>
  <c r="AX33" i="85"/>
  <c r="AU33" i="85"/>
  <c r="AT33" i="85"/>
  <c r="N33" i="85"/>
  <c r="M33" i="85"/>
  <c r="BQ32" i="85"/>
  <c r="BM32" i="85"/>
  <c r="BL32" i="85"/>
  <c r="BO32" i="85" s="1"/>
  <c r="BK32" i="85"/>
  <c r="BJ32" i="85"/>
  <c r="BI32" i="85"/>
  <c r="BH32" i="85"/>
  <c r="BG32" i="85"/>
  <c r="BF32" i="85"/>
  <c r="BE32" i="85"/>
  <c r="BD32" i="85"/>
  <c r="BC32" i="85"/>
  <c r="BB32" i="85"/>
  <c r="BA32" i="85"/>
  <c r="AZ32" i="85"/>
  <c r="AY32" i="85"/>
  <c r="AX32" i="85" s="1"/>
  <c r="AU32" i="85"/>
  <c r="AT32" i="85"/>
  <c r="N32" i="85"/>
  <c r="M32" i="85"/>
  <c r="BQ31" i="85"/>
  <c r="BM31" i="85"/>
  <c r="BO31" i="85"/>
  <c r="BL31" i="85"/>
  <c r="BK31" i="85"/>
  <c r="BJ31" i="85"/>
  <c r="BI31" i="85"/>
  <c r="BH31" i="85"/>
  <c r="BG31" i="85"/>
  <c r="BF31" i="85"/>
  <c r="BE31" i="85"/>
  <c r="BD31" i="85"/>
  <c r="BC31" i="85"/>
  <c r="BB31" i="85"/>
  <c r="BA31" i="85"/>
  <c r="AZ31" i="85"/>
  <c r="AY31" i="85"/>
  <c r="AX31" i="85" s="1"/>
  <c r="AU31" i="85"/>
  <c r="AT31" i="85"/>
  <c r="N31" i="85"/>
  <c r="M31" i="85"/>
  <c r="BQ30" i="85"/>
  <c r="BM30" i="85"/>
  <c r="BN30" i="85" s="1"/>
  <c r="BL30" i="85"/>
  <c r="BO30" i="85"/>
  <c r="BK30" i="85"/>
  <c r="BJ30" i="85"/>
  <c r="BI30" i="85"/>
  <c r="BH30" i="85"/>
  <c r="BG30" i="85"/>
  <c r="BF30" i="85"/>
  <c r="BE30" i="85"/>
  <c r="BD30" i="85"/>
  <c r="BC30" i="85"/>
  <c r="BB30" i="85"/>
  <c r="BA30" i="85"/>
  <c r="AZ30" i="85"/>
  <c r="AY30" i="85"/>
  <c r="AX30" i="85" s="1"/>
  <c r="AU30" i="85"/>
  <c r="AT30" i="85"/>
  <c r="N30" i="85"/>
  <c r="M30" i="85"/>
  <c r="BQ29" i="85"/>
  <c r="BM29" i="85"/>
  <c r="BO29" i="85" s="1"/>
  <c r="BL29" i="85"/>
  <c r="BK29" i="85"/>
  <c r="BN29" i="85"/>
  <c r="BJ29" i="85"/>
  <c r="BI29" i="85"/>
  <c r="BH29" i="85"/>
  <c r="BG29" i="85"/>
  <c r="BF29" i="85"/>
  <c r="BE29" i="85"/>
  <c r="BD29" i="85"/>
  <c r="BC29" i="85"/>
  <c r="BB29" i="85"/>
  <c r="BA29" i="85"/>
  <c r="AZ29" i="85"/>
  <c r="AY29" i="85"/>
  <c r="AX29" i="85" s="1"/>
  <c r="AU29" i="85"/>
  <c r="AT29" i="85"/>
  <c r="N29" i="85"/>
  <c r="M29" i="85"/>
  <c r="BQ28" i="85"/>
  <c r="BM28" i="85"/>
  <c r="BO28" i="85" s="1"/>
  <c r="BL28" i="85"/>
  <c r="BK28" i="85"/>
  <c r="BJ28" i="85"/>
  <c r="BI28" i="85"/>
  <c r="BH28" i="85"/>
  <c r="BG28" i="85"/>
  <c r="BF28" i="85"/>
  <c r="BE28" i="85"/>
  <c r="BD28" i="85"/>
  <c r="BC28" i="85"/>
  <c r="BB28" i="85"/>
  <c r="BA28" i="85"/>
  <c r="AZ28" i="85"/>
  <c r="AY28" i="85"/>
  <c r="AY27" i="85" s="1"/>
  <c r="AX28" i="85"/>
  <c r="AU28" i="85"/>
  <c r="AT28" i="85"/>
  <c r="N28" i="85"/>
  <c r="M28" i="85"/>
  <c r="BI27" i="85"/>
  <c r="BG27" i="85"/>
  <c r="BF27" i="85"/>
  <c r="BE27" i="85"/>
  <c r="BD27" i="85"/>
  <c r="BC27" i="85"/>
  <c r="BB27" i="85"/>
  <c r="BA27" i="85"/>
  <c r="AZ27" i="85"/>
  <c r="AS27" i="85"/>
  <c r="AT27" i="85" s="1"/>
  <c r="AR27" i="85"/>
  <c r="BM27" i="85" s="1"/>
  <c r="AQ27" i="85"/>
  <c r="BL27" i="85" s="1"/>
  <c r="AP27" i="85"/>
  <c r="AO27" i="85"/>
  <c r="AN27" i="85"/>
  <c r="AM27" i="85"/>
  <c r="AL27" i="85"/>
  <c r="BJ27" i="85" s="1"/>
  <c r="AK27" i="85"/>
  <c r="AJ27" i="85"/>
  <c r="AI27" i="85"/>
  <c r="BH27" i="85" s="1"/>
  <c r="AH27" i="85"/>
  <c r="N27" i="85"/>
  <c r="L27" i="85"/>
  <c r="K27" i="85"/>
  <c r="M27" i="85" s="1"/>
  <c r="J27" i="85"/>
  <c r="I27" i="85"/>
  <c r="BQ25" i="85"/>
  <c r="BN25" i="85"/>
  <c r="BM25" i="85"/>
  <c r="BO25" i="85" s="1"/>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G21" i="85"/>
  <c r="BF21" i="85"/>
  <c r="BE21" i="85"/>
  <c r="BD21" i="85"/>
  <c r="BC21" i="85"/>
  <c r="BB21" i="85"/>
  <c r="BA21" i="85"/>
  <c r="AZ21" i="85"/>
  <c r="AS21" i="85"/>
  <c r="AS40" i="85"/>
  <c r="AR21" i="85"/>
  <c r="AR40" i="85" s="1"/>
  <c r="AQ21" i="85"/>
  <c r="AQ40" i="85"/>
  <c r="AP21" i="85"/>
  <c r="BL21" i="85" s="1"/>
  <c r="BO21" i="85" s="1"/>
  <c r="AO21" i="85"/>
  <c r="AO40" i="85"/>
  <c r="AN21" i="85"/>
  <c r="AN40" i="85" s="1"/>
  <c r="BK40" i="85" s="1"/>
  <c r="BK45" i="85" s="1"/>
  <c r="AM21" i="85"/>
  <c r="AM40" i="85" s="1"/>
  <c r="BJ40" i="85" s="1"/>
  <c r="AL21" i="85"/>
  <c r="BJ21" i="85" s="1"/>
  <c r="AL40" i="85"/>
  <c r="AK21" i="85"/>
  <c r="AK40" i="85" s="1"/>
  <c r="BI40" i="85" s="1"/>
  <c r="AJ21" i="85"/>
  <c r="AJ40" i="85"/>
  <c r="AI21" i="85"/>
  <c r="AI40" i="85" s="1"/>
  <c r="BH40" i="85" s="1"/>
  <c r="AH21" i="85"/>
  <c r="BH21" i="85"/>
  <c r="L21" i="85"/>
  <c r="L40" i="85" s="1"/>
  <c r="K21" i="85"/>
  <c r="K40" i="85"/>
  <c r="J21" i="85"/>
  <c r="J40" i="85" s="1"/>
  <c r="I21" i="85"/>
  <c r="I40" i="85"/>
  <c r="BG18" i="85"/>
  <c r="BF18" i="85"/>
  <c r="BE18" i="85"/>
  <c r="BQ16" i="85"/>
  <c r="BM16" i="85"/>
  <c r="BO16" i="85" s="1"/>
  <c r="BL16" i="85"/>
  <c r="BK16" i="85"/>
  <c r="BJ16" i="85"/>
  <c r="BI16" i="85"/>
  <c r="BH16" i="85"/>
  <c r="BG16" i="85"/>
  <c r="BF16" i="85"/>
  <c r="BE16" i="85"/>
  <c r="BD16" i="85"/>
  <c r="BC16" i="85"/>
  <c r="BB16" i="85"/>
  <c r="BA16" i="85"/>
  <c r="AZ16" i="85"/>
  <c r="AY16" i="85"/>
  <c r="AX16" i="85"/>
  <c r="AU16" i="85"/>
  <c r="AT16" i="85"/>
  <c r="N16" i="85"/>
  <c r="M16" i="85"/>
  <c r="BQ15" i="85"/>
  <c r="BM15" i="85"/>
  <c r="BO15" i="85" s="1"/>
  <c r="BN15" i="85"/>
  <c r="BL15" i="85"/>
  <c r="BK15" i="85"/>
  <c r="BJ15" i="85"/>
  <c r="BI15" i="85"/>
  <c r="BH15" i="85"/>
  <c r="BG15" i="85"/>
  <c r="BF15" i="85"/>
  <c r="BE15" i="85"/>
  <c r="BD15" i="85"/>
  <c r="BC15" i="85"/>
  <c r="BB15" i="85"/>
  <c r="BA15" i="85"/>
  <c r="AZ15" i="85"/>
  <c r="AY15" i="85"/>
  <c r="AX15" i="85"/>
  <c r="AU15" i="85"/>
  <c r="AT15" i="85"/>
  <c r="N15" i="85"/>
  <c r="M15" i="85"/>
  <c r="BQ14" i="85"/>
  <c r="BM14" i="85"/>
  <c r="BN14" i="85" s="1"/>
  <c r="BL14" i="85"/>
  <c r="BO14" i="85" s="1"/>
  <c r="BK14" i="85"/>
  <c r="BJ14" i="85"/>
  <c r="BI14" i="85"/>
  <c r="BH14" i="85"/>
  <c r="BG14" i="85"/>
  <c r="BF14" i="85"/>
  <c r="BE14" i="85"/>
  <c r="BD14" i="85"/>
  <c r="BC14" i="85"/>
  <c r="BB14" i="85"/>
  <c r="BA14" i="85"/>
  <c r="AZ14" i="85"/>
  <c r="AY14" i="85"/>
  <c r="AX14" i="85" s="1"/>
  <c r="AX13" i="85" s="1"/>
  <c r="AU14" i="85"/>
  <c r="AT14" i="85"/>
  <c r="N14" i="85"/>
  <c r="M14" i="85"/>
  <c r="BG13" i="85"/>
  <c r="BF13" i="85"/>
  <c r="BE13" i="85"/>
  <c r="BD13" i="85"/>
  <c r="BC13" i="85"/>
  <c r="BB13" i="85"/>
  <c r="BA13" i="85"/>
  <c r="AZ13" i="85"/>
  <c r="AU13" i="85"/>
  <c r="AS13" i="85"/>
  <c r="BM13" i="85" s="1"/>
  <c r="AR13" i="85"/>
  <c r="AQ13" i="85"/>
  <c r="AP13" i="85"/>
  <c r="BL13" i="85" s="1"/>
  <c r="AO13" i="85"/>
  <c r="AN13" i="85"/>
  <c r="BK13" i="85" s="1"/>
  <c r="AM13" i="85"/>
  <c r="BJ13" i="85"/>
  <c r="AL13" i="85"/>
  <c r="AK13" i="85"/>
  <c r="AJ13" i="85"/>
  <c r="BI13" i="85"/>
  <c r="AI13" i="85"/>
  <c r="BH13" i="85" s="1"/>
  <c r="AH13" i="85"/>
  <c r="M13" i="85"/>
  <c r="L13" i="85"/>
  <c r="N13" i="85" s="1"/>
  <c r="K13" i="85"/>
  <c r="J13" i="85"/>
  <c r="I13" i="85"/>
  <c r="BG11" i="85"/>
  <c r="BF11" i="85"/>
  <c r="BE11" i="85"/>
  <c r="L11" i="85"/>
  <c r="BQ10" i="85"/>
  <c r="BM10" i="85"/>
  <c r="BL10" i="85"/>
  <c r="BK10" i="85"/>
  <c r="BJ10" i="85"/>
  <c r="BI10" i="85"/>
  <c r="BH10" i="85"/>
  <c r="BG10" i="85"/>
  <c r="BF10" i="85"/>
  <c r="BE10" i="85"/>
  <c r="BD10" i="85"/>
  <c r="BC10" i="85"/>
  <c r="BB10" i="85"/>
  <c r="BA10" i="85"/>
  <c r="AZ10" i="85"/>
  <c r="AY10" i="85"/>
  <c r="AX10" i="85" s="1"/>
  <c r="AU10" i="85"/>
  <c r="AT10" i="85"/>
  <c r="N10" i="85"/>
  <c r="M10" i="85"/>
  <c r="BQ9" i="85"/>
  <c r="BM9" i="85"/>
  <c r="BO9" i="85" s="1"/>
  <c r="BN9" i="85"/>
  <c r="BL9" i="85"/>
  <c r="BK9" i="85"/>
  <c r="BJ9" i="85"/>
  <c r="BI9" i="85"/>
  <c r="BH9" i="85"/>
  <c r="BG9" i="85"/>
  <c r="BF9" i="85"/>
  <c r="BE9" i="85"/>
  <c r="BD9" i="85"/>
  <c r="BC9" i="85"/>
  <c r="BB9" i="85"/>
  <c r="BA9" i="85"/>
  <c r="AZ9" i="85"/>
  <c r="AY9" i="85"/>
  <c r="AX9" i="85"/>
  <c r="AU9" i="85"/>
  <c r="AT9" i="85"/>
  <c r="N9" i="85"/>
  <c r="M9" i="85"/>
  <c r="BQ8" i="85"/>
  <c r="BM8" i="85"/>
  <c r="BL8" i="85"/>
  <c r="BO8" i="85"/>
  <c r="BK8" i="85"/>
  <c r="BN8" i="85" s="1"/>
  <c r="BJ8" i="85"/>
  <c r="BI8" i="85"/>
  <c r="BH8" i="85"/>
  <c r="BG8" i="85"/>
  <c r="BF8" i="85"/>
  <c r="BE8" i="85"/>
  <c r="BD8" i="85"/>
  <c r="BC8" i="85"/>
  <c r="BB8" i="85"/>
  <c r="BA8" i="85"/>
  <c r="AZ8" i="85"/>
  <c r="AY8" i="85"/>
  <c r="AX8" i="85"/>
  <c r="AU8" i="85"/>
  <c r="AT8" i="85"/>
  <c r="N8" i="85"/>
  <c r="M8" i="85"/>
  <c r="BQ7" i="85"/>
  <c r="BM7" i="85"/>
  <c r="BO7" i="85" s="1"/>
  <c r="BL7" i="85"/>
  <c r="BK7" i="85"/>
  <c r="BJ7" i="85"/>
  <c r="BI7" i="85"/>
  <c r="BH7" i="85"/>
  <c r="BG7" i="85"/>
  <c r="BF7" i="85"/>
  <c r="BE7" i="85"/>
  <c r="BD7" i="85"/>
  <c r="BC7" i="85"/>
  <c r="BB7" i="85"/>
  <c r="BA7" i="85"/>
  <c r="AZ7" i="85"/>
  <c r="AY7" i="85"/>
  <c r="AX7" i="85" s="1"/>
  <c r="AU7" i="85"/>
  <c r="AT7" i="85"/>
  <c r="N7" i="85"/>
  <c r="M7" i="85"/>
  <c r="BQ6" i="85"/>
  <c r="BM6" i="85"/>
  <c r="BO6" i="85" s="1"/>
  <c r="BL6" i="85"/>
  <c r="BK6" i="85"/>
  <c r="BJ6" i="85"/>
  <c r="BI6" i="85"/>
  <c r="BH6" i="85"/>
  <c r="BG6" i="85"/>
  <c r="BF6" i="85"/>
  <c r="BE6" i="85"/>
  <c r="BD6" i="85"/>
  <c r="BC6" i="85"/>
  <c r="BB6" i="85"/>
  <c r="BA6" i="85"/>
  <c r="AZ6" i="85"/>
  <c r="AY6" i="85"/>
  <c r="AX6" i="85"/>
  <c r="AU6" i="85"/>
  <c r="AT6" i="85"/>
  <c r="N6" i="85"/>
  <c r="M6" i="85"/>
  <c r="BQ5" i="85"/>
  <c r="BM5" i="85"/>
  <c r="BN5" i="85" s="1"/>
  <c r="BL5" i="85"/>
  <c r="BK5" i="85"/>
  <c r="BJ5" i="85"/>
  <c r="BI5" i="85"/>
  <c r="BH5" i="85"/>
  <c r="BG5" i="85"/>
  <c r="BF5" i="85"/>
  <c r="BE5" i="85"/>
  <c r="BD5" i="85"/>
  <c r="BC5" i="85"/>
  <c r="BB5" i="85"/>
  <c r="BA5" i="85"/>
  <c r="AZ5" i="85"/>
  <c r="AY5" i="85"/>
  <c r="AX5" i="85" s="1"/>
  <c r="AX4" i="85" s="1"/>
  <c r="AX11" i="85" s="1"/>
  <c r="AX18" i="85" s="1"/>
  <c r="AU5" i="85"/>
  <c r="AT5" i="85"/>
  <c r="N5" i="85"/>
  <c r="M5" i="85"/>
  <c r="BG4" i="85"/>
  <c r="BF4" i="85"/>
  <c r="BE4" i="85"/>
  <c r="BD4" i="85"/>
  <c r="BD11" i="85" s="1"/>
  <c r="BD18" i="85" s="1"/>
  <c r="BC4" i="85"/>
  <c r="BC11" i="85"/>
  <c r="BC18" i="85" s="1"/>
  <c r="BB4" i="85"/>
  <c r="BB11" i="85" s="1"/>
  <c r="BB18" i="85" s="1"/>
  <c r="BA4" i="85"/>
  <c r="BA11" i="85" s="1"/>
  <c r="BA18" i="85" s="1"/>
  <c r="AZ4" i="85"/>
  <c r="AZ11" i="85"/>
  <c r="AZ18" i="85"/>
  <c r="AS4" i="85"/>
  <c r="AS11" i="85" s="1"/>
  <c r="AR4" i="85"/>
  <c r="AR11" i="85" s="1"/>
  <c r="AQ4" i="85"/>
  <c r="AQ11" i="85" s="1"/>
  <c r="AP4" i="85"/>
  <c r="BL4" i="85"/>
  <c r="AO4" i="85"/>
  <c r="AO11" i="85" s="1"/>
  <c r="AN4" i="85"/>
  <c r="AM4" i="85"/>
  <c r="AM11" i="85" s="1"/>
  <c r="AM18" i="85" s="1"/>
  <c r="AM42" i="85" s="1"/>
  <c r="AL4" i="85"/>
  <c r="BJ4" i="85" s="1"/>
  <c r="AK4" i="85"/>
  <c r="AK11" i="85" s="1"/>
  <c r="AK18" i="85" s="1"/>
  <c r="AK42" i="85" s="1"/>
  <c r="AJ4" i="85"/>
  <c r="AJ11" i="85" s="1"/>
  <c r="AI4" i="85"/>
  <c r="AI11" i="85" s="1"/>
  <c r="AI18" i="85" s="1"/>
  <c r="AI42" i="85" s="1"/>
  <c r="AH4" i="85"/>
  <c r="AH11" i="85" s="1"/>
  <c r="L4" i="85"/>
  <c r="N4" i="85"/>
  <c r="K4" i="85"/>
  <c r="K11" i="85" s="1"/>
  <c r="J11" i="85"/>
  <c r="J18" i="85"/>
  <c r="I4" i="85"/>
  <c r="I11" i="85" s="1"/>
  <c r="I18" i="85" s="1"/>
  <c r="I42" i="85" s="1"/>
  <c r="I44" i="85" s="1"/>
  <c r="AY5" i="84"/>
  <c r="BG5" i="84"/>
  <c r="AY6" i="84"/>
  <c r="BC6" i="84"/>
  <c r="BG6" i="84"/>
  <c r="AY7" i="84"/>
  <c r="BC7" i="84"/>
  <c r="BG7" i="84"/>
  <c r="AY9" i="84"/>
  <c r="BG9" i="84"/>
  <c r="BP9" i="84"/>
  <c r="M25" i="84"/>
  <c r="AZ25" i="84"/>
  <c r="BH25" i="84"/>
  <c r="AZ28" i="84"/>
  <c r="BD28" i="84"/>
  <c r="BH28" i="84"/>
  <c r="AU28" i="84"/>
  <c r="BJ33" i="84"/>
  <c r="AU36" i="84"/>
  <c r="AU38" i="84"/>
  <c r="U4" i="84"/>
  <c r="U11" i="84"/>
  <c r="U18" i="84" s="1"/>
  <c r="U42" i="84" s="1"/>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E11" i="84"/>
  <c r="E18" i="84" s="1"/>
  <c r="AF11" i="84"/>
  <c r="AX6" i="84"/>
  <c r="BB6" i="84"/>
  <c r="BF6" i="84"/>
  <c r="BJ6" i="84"/>
  <c r="BB8" i="84"/>
  <c r="BF8" i="84"/>
  <c r="BJ9" i="84"/>
  <c r="N10" i="84"/>
  <c r="AX14" i="84"/>
  <c r="BB14" i="84"/>
  <c r="BJ14" i="84"/>
  <c r="E21" i="84"/>
  <c r="AX30" i="84"/>
  <c r="AX32" i="84"/>
  <c r="AW32" i="84" s="1"/>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s="1"/>
  <c r="BE15" i="84"/>
  <c r="BC25" i="84"/>
  <c r="BF30" i="84"/>
  <c r="AT37" i="84"/>
  <c r="I35" i="84"/>
  <c r="BP10" i="84"/>
  <c r="BE16" i="84"/>
  <c r="AZ23" i="84"/>
  <c r="BD23" i="84"/>
  <c r="AY29" i="84"/>
  <c r="BC29" i="84"/>
  <c r="BG29" i="84"/>
  <c r="BP29" i="84"/>
  <c r="E27" i="84"/>
  <c r="AX31" i="84"/>
  <c r="AW31" i="84" s="1"/>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F40" i="84" s="1"/>
  <c r="M38" i="84"/>
  <c r="AZ31" i="84"/>
  <c r="BD31" i="84"/>
  <c r="BH31" i="84"/>
  <c r="BL31" i="84"/>
  <c r="BN31" i="84" s="1"/>
  <c r="BB33" i="84"/>
  <c r="BC36" i="84"/>
  <c r="AY37" i="84"/>
  <c r="BC37" i="84"/>
  <c r="BG37" i="84"/>
  <c r="N5" i="84"/>
  <c r="AU5" i="84"/>
  <c r="AW6" i="84"/>
  <c r="G4" i="84"/>
  <c r="G11" i="84"/>
  <c r="G18" i="84"/>
  <c r="AY8" i="84"/>
  <c r="BC8" i="84"/>
  <c r="BG8" i="84"/>
  <c r="BK8" i="84"/>
  <c r="BN8" i="84" s="1"/>
  <c r="M9" i="84"/>
  <c r="AW10" i="84"/>
  <c r="L13" i="84"/>
  <c r="AJ13" i="84"/>
  <c r="BH13" i="84" s="1"/>
  <c r="AX15" i="84"/>
  <c r="AW15" i="84" s="1"/>
  <c r="AW13" i="84" s="1"/>
  <c r="BB15" i="84"/>
  <c r="BF15" i="84"/>
  <c r="BJ15" i="84"/>
  <c r="BM15" i="84"/>
  <c r="AX16" i="84"/>
  <c r="AW16" i="84" s="1"/>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s="1"/>
  <c r="BF33" i="84"/>
  <c r="BK36" i="84"/>
  <c r="M37" i="84"/>
  <c r="G35" i="84"/>
  <c r="AG4" i="84"/>
  <c r="AG11" i="84" s="1"/>
  <c r="AX7" i="84"/>
  <c r="AW7" i="84"/>
  <c r="BB7" i="84"/>
  <c r="BF7" i="84"/>
  <c r="BJ7" i="84"/>
  <c r="BA9" i="84"/>
  <c r="BE9" i="84"/>
  <c r="BI9" i="84"/>
  <c r="BA10" i="84"/>
  <c r="BA11" i="84" s="1"/>
  <c r="BA18" i="84" s="1"/>
  <c r="BE10" i="84"/>
  <c r="BI10" i="84"/>
  <c r="AT16" i="84"/>
  <c r="BE23" i="84"/>
  <c r="BD25" i="84"/>
  <c r="BL25" i="84"/>
  <c r="AL27" i="84"/>
  <c r="BE32" i="84"/>
  <c r="AY36" i="84"/>
  <c r="BG36" i="84"/>
  <c r="U35" i="84"/>
  <c r="AC35" i="84"/>
  <c r="AK35" i="84"/>
  <c r="AY38" i="84"/>
  <c r="BG38" i="84"/>
  <c r="BP38" i="84"/>
  <c r="K4" i="84"/>
  <c r="K11" i="84"/>
  <c r="AK4" i="84"/>
  <c r="AK11" i="84"/>
  <c r="AK18" i="84" s="1"/>
  <c r="I4" i="84"/>
  <c r="I11" i="84"/>
  <c r="I18" i="84" s="1"/>
  <c r="I42" i="84" s="1"/>
  <c r="BP5" i="84"/>
  <c r="BK7" i="84"/>
  <c r="AS13" i="84"/>
  <c r="R13" i="84"/>
  <c r="Z13" i="84"/>
  <c r="AH13" i="84"/>
  <c r="AP13" i="84"/>
  <c r="BK13" i="84" s="1"/>
  <c r="BN13" i="84" s="1"/>
  <c r="BK16" i="84"/>
  <c r="AD21" i="84"/>
  <c r="Y21" i="84"/>
  <c r="AG21" i="84"/>
  <c r="BH22" i="84"/>
  <c r="BA25" i="84"/>
  <c r="BE25" i="84"/>
  <c r="BI25" i="84"/>
  <c r="M28" i="84"/>
  <c r="U27" i="84"/>
  <c r="U40" i="84"/>
  <c r="AC27" i="84"/>
  <c r="AC40" i="84" s="1"/>
  <c r="AK27" i="84"/>
  <c r="R27" i="84"/>
  <c r="BC30" i="84"/>
  <c r="AH27" i="84"/>
  <c r="BK30" i="84"/>
  <c r="AU31" i="84"/>
  <c r="BB32" i="84"/>
  <c r="BJ32" i="84"/>
  <c r="W35" i="84"/>
  <c r="AE35" i="84"/>
  <c r="BE35" i="84" s="1"/>
  <c r="AM35" i="84"/>
  <c r="AZ38" i="84"/>
  <c r="BD38" i="84"/>
  <c r="BH38" i="84"/>
  <c r="BN38" i="84"/>
  <c r="AS4" i="84"/>
  <c r="C4" i="84"/>
  <c r="C11" i="84"/>
  <c r="C18" i="84" s="1"/>
  <c r="C42" i="84" s="1"/>
  <c r="M8" i="84"/>
  <c r="BB9" i="84"/>
  <c r="J13" i="84"/>
  <c r="AZ16" i="84"/>
  <c r="BD16" i="84"/>
  <c r="BH16" i="84"/>
  <c r="BL16" i="84"/>
  <c r="BM16" i="84" s="1"/>
  <c r="L27" i="84"/>
  <c r="I27" i="84"/>
  <c r="BL6" i="84"/>
  <c r="AH40" i="84"/>
  <c r="H21" i="84"/>
  <c r="H40" i="84"/>
  <c r="BC23" i="84"/>
  <c r="AX25" i="84"/>
  <c r="N28" i="84"/>
  <c r="W27" i="84"/>
  <c r="AM27" i="84"/>
  <c r="AM40" i="84" s="1"/>
  <c r="AM42" i="84" s="1"/>
  <c r="BB28" i="84"/>
  <c r="BK29" i="84"/>
  <c r="BN29" i="84" s="1"/>
  <c r="AZ30" i="84"/>
  <c r="BH30" i="84"/>
  <c r="N31" i="84"/>
  <c r="Z35" i="84"/>
  <c r="C35" i="84"/>
  <c r="V35" i="84"/>
  <c r="AL35" i="84"/>
  <c r="AL40" i="84" s="1"/>
  <c r="BI40" i="84" s="1"/>
  <c r="AT36" i="84"/>
  <c r="BA38" i="84"/>
  <c r="BI38" i="84"/>
  <c r="AT6" i="84"/>
  <c r="BC9" i="84"/>
  <c r="BK9" i="84"/>
  <c r="AT15" i="84"/>
  <c r="BG21" i="84"/>
  <c r="AI27" i="84"/>
  <c r="AQ27" i="84"/>
  <c r="C27" i="84"/>
  <c r="BA5" i="84"/>
  <c r="BE5" i="84"/>
  <c r="BI5" i="84"/>
  <c r="AX8" i="84"/>
  <c r="AW8" i="84" s="1"/>
  <c r="BJ8" i="84"/>
  <c r="BD9" i="84"/>
  <c r="BL9" i="84"/>
  <c r="BM9" i="84" s="1"/>
  <c r="BD10" i="84"/>
  <c r="BK10" i="84"/>
  <c r="BN10" i="84"/>
  <c r="K13" i="84"/>
  <c r="AG13" i="84"/>
  <c r="AD13" i="84"/>
  <c r="BE13" i="84"/>
  <c r="V27" i="84"/>
  <c r="V40" i="84" s="1"/>
  <c r="BA40" i="84" s="1"/>
  <c r="BJ28" i="84"/>
  <c r="BJ36" i="84"/>
  <c r="BL18" i="82"/>
  <c r="AJ6" i="82"/>
  <c r="BR6" i="82" s="1"/>
  <c r="BK6" i="82"/>
  <c r="AK12" i="82"/>
  <c r="BS12" i="82" s="1"/>
  <c r="BL12" i="82"/>
  <c r="AC18" i="82"/>
  <c r="BC12" i="82"/>
  <c r="AK18" i="82"/>
  <c r="BS18" i="82" s="1"/>
  <c r="BL6" i="82"/>
  <c r="AV12" i="82"/>
  <c r="AW18" i="82"/>
  <c r="BK12" i="82"/>
  <c r="AC6" i="82"/>
  <c r="BE6" i="82"/>
  <c r="M18" i="82"/>
  <c r="AX18" i="82" s="1"/>
  <c r="AF18" i="82"/>
  <c r="BN18" i="82" s="1"/>
  <c r="BG18" i="82"/>
  <c r="AF12" i="82"/>
  <c r="BN12" i="82"/>
  <c r="AG18" i="82"/>
  <c r="BO18" i="82"/>
  <c r="AF6" i="82"/>
  <c r="BN6" i="82"/>
  <c r="BH12" i="82"/>
  <c r="BI18" i="82"/>
  <c r="DG6" i="83"/>
  <c r="BJ13" i="83"/>
  <c r="DT13" i="83"/>
  <c r="AI58" i="83"/>
  <c r="CS58" i="83"/>
  <c r="BV6" i="83"/>
  <c r="CU6" i="83"/>
  <c r="DC6" i="83"/>
  <c r="BV13" i="83"/>
  <c r="N20" i="83"/>
  <c r="BX20" i="83" s="1"/>
  <c r="BF20" i="83"/>
  <c r="DP20" i="83" s="1"/>
  <c r="CT26" i="83"/>
  <c r="DB26" i="83"/>
  <c r="DF45" i="83"/>
  <c r="BJ46" i="83"/>
  <c r="DT46" i="83"/>
  <c r="CS46" i="83"/>
  <c r="DA46" i="83"/>
  <c r="BV51" i="83"/>
  <c r="I58" i="83"/>
  <c r="BS58" i="83"/>
  <c r="AJ58" i="83"/>
  <c r="AJ59" i="83" s="1"/>
  <c r="CT59" i="83" s="1"/>
  <c r="AR58" i="83"/>
  <c r="AR59" i="83" s="1"/>
  <c r="BJ6" i="83"/>
  <c r="DT6" i="83"/>
  <c r="BU13" i="83"/>
  <c r="M6" i="83"/>
  <c r="BW6" i="83" s="1"/>
  <c r="CV6" i="83"/>
  <c r="BE13" i="83"/>
  <c r="DO13" i="83"/>
  <c r="CV13" i="83"/>
  <c r="CX20" i="83"/>
  <c r="AV26" i="83"/>
  <c r="DF26" i="83" s="1"/>
  <c r="AV38" i="83"/>
  <c r="DF38" i="83" s="1"/>
  <c r="AU46" i="83"/>
  <c r="DE46" i="83" s="1"/>
  <c r="BU46" i="83"/>
  <c r="CT46" i="83"/>
  <c r="AK58" i="83"/>
  <c r="CU58" i="83" s="1"/>
  <c r="AS58" i="83"/>
  <c r="DC58" i="83" s="1"/>
  <c r="BT6" i="83"/>
  <c r="AQ58" i="83"/>
  <c r="DA58" i="83"/>
  <c r="BF6" i="83"/>
  <c r="M26" i="83"/>
  <c r="BW26" i="83" s="1"/>
  <c r="CV26" i="83"/>
  <c r="BV46" i="83"/>
  <c r="AU58" i="83"/>
  <c r="DE58" i="83" s="1"/>
  <c r="CX6" i="83"/>
  <c r="CX13" i="83"/>
  <c r="CX51" i="83"/>
  <c r="L58" i="83"/>
  <c r="AM58" i="83"/>
  <c r="CW58" i="83" s="1"/>
  <c r="BJ20" i="83"/>
  <c r="DT20" i="83" s="1"/>
  <c r="CX26" i="83"/>
  <c r="AN58" i="83"/>
  <c r="I59" i="83"/>
  <c r="BS59" i="83" s="1"/>
  <c r="BI13" i="83"/>
  <c r="DS13" i="83" s="1"/>
  <c r="BI51" i="83"/>
  <c r="DS51" i="83" s="1"/>
  <c r="K18" i="84"/>
  <c r="AT4" i="84"/>
  <c r="BB4" i="84"/>
  <c r="BB11" i="84"/>
  <c r="W4" i="84"/>
  <c r="W11" i="84" s="1"/>
  <c r="W18" i="84" s="1"/>
  <c r="W42" i="84" s="1"/>
  <c r="AE4" i="84"/>
  <c r="AE11" i="84"/>
  <c r="AE18" i="84" s="1"/>
  <c r="AM4" i="84"/>
  <c r="AM11" i="84"/>
  <c r="AM18" i="84"/>
  <c r="BJ5" i="84"/>
  <c r="BK14" i="84"/>
  <c r="BN14" i="84" s="1"/>
  <c r="BK15" i="84"/>
  <c r="BN15" i="84" s="1"/>
  <c r="V4" i="84"/>
  <c r="BH4" i="84"/>
  <c r="AX5" i="84"/>
  <c r="BK5" i="84"/>
  <c r="BN5" i="84" s="1"/>
  <c r="BK6" i="84"/>
  <c r="BN6" i="84" s="1"/>
  <c r="AZ8" i="84"/>
  <c r="BD8" i="84"/>
  <c r="BH8" i="84"/>
  <c r="BL8" i="84"/>
  <c r="AW9" i="84"/>
  <c r="AT9" i="84"/>
  <c r="AJ11" i="84"/>
  <c r="X13" i="84"/>
  <c r="BB13" i="84" s="1"/>
  <c r="BB18" i="84" s="1"/>
  <c r="AY14" i="84"/>
  <c r="BM14" i="84"/>
  <c r="BC16" i="84"/>
  <c r="K35" i="84"/>
  <c r="M35" i="84"/>
  <c r="M36" i="84"/>
  <c r="N4" i="84"/>
  <c r="AL4" i="84"/>
  <c r="Z4" i="84"/>
  <c r="BB5" i="84"/>
  <c r="BC14" i="84"/>
  <c r="AI13" i="84"/>
  <c r="BG13" i="84"/>
  <c r="AB4" i="84"/>
  <c r="AN4" i="84"/>
  <c r="J4" i="84"/>
  <c r="J11" i="84" s="1"/>
  <c r="S4" i="84"/>
  <c r="S11" i="84" s="1"/>
  <c r="S18" i="84" s="1"/>
  <c r="S42" i="84" s="1"/>
  <c r="AY42" i="84" s="1"/>
  <c r="AA4" i="84"/>
  <c r="AA11" i="84" s="1"/>
  <c r="AA18" i="84" s="1"/>
  <c r="AA42" i="84" s="1"/>
  <c r="BC42" i="84" s="1"/>
  <c r="AI4" i="84"/>
  <c r="AI11" i="84"/>
  <c r="AQ4" i="84"/>
  <c r="AQ11" i="84" s="1"/>
  <c r="AQ18" i="84" s="1"/>
  <c r="AQ42" i="84" s="1"/>
  <c r="BC5" i="84"/>
  <c r="N8" i="84"/>
  <c r="P13" i="84"/>
  <c r="AO13" i="84"/>
  <c r="AT13" i="84" s="1"/>
  <c r="M16" i="84"/>
  <c r="Q21" i="84"/>
  <c r="AX22" i="84"/>
  <c r="AW22" i="84" s="1"/>
  <c r="AW21" i="84" s="1"/>
  <c r="AX23" i="84"/>
  <c r="AW23" i="84" s="1"/>
  <c r="P21" i="84"/>
  <c r="BB23" i="84"/>
  <c r="X21" i="84"/>
  <c r="BF23" i="84"/>
  <c r="AF21" i="84"/>
  <c r="S27" i="84"/>
  <c r="S40" i="84"/>
  <c r="AY40" i="84" s="1"/>
  <c r="AA27" i="84"/>
  <c r="AA40" i="84" s="1"/>
  <c r="BC40" i="84" s="1"/>
  <c r="BM5" i="84"/>
  <c r="X11" i="84"/>
  <c r="X18" i="84" s="1"/>
  <c r="X42" i="84" s="1"/>
  <c r="BB42" i="84" s="1"/>
  <c r="BJ21" i="84"/>
  <c r="AH4" i="84"/>
  <c r="AH11" i="84" s="1"/>
  <c r="L11" i="84"/>
  <c r="AN13" i="84"/>
  <c r="BJ13" i="84"/>
  <c r="BP14" i="84"/>
  <c r="AA13" i="84"/>
  <c r="BC13" i="84" s="1"/>
  <c r="AQ13" i="84"/>
  <c r="BK21" i="84"/>
  <c r="AU25" i="84"/>
  <c r="AT25" i="84"/>
  <c r="P4" i="84"/>
  <c r="P11" i="84"/>
  <c r="AC4" i="84"/>
  <c r="AC11" i="84" s="1"/>
  <c r="M7" i="84"/>
  <c r="AT7" i="84"/>
  <c r="AR13" i="84"/>
  <c r="BL13" i="84"/>
  <c r="AW14" i="84"/>
  <c r="AU16" i="84"/>
  <c r="AY22" i="84"/>
  <c r="BC22" i="84"/>
  <c r="BG22" i="84"/>
  <c r="BK22" i="84"/>
  <c r="AU8" i="84"/>
  <c r="AT8" i="84"/>
  <c r="BN25" i="84"/>
  <c r="BM25" i="84"/>
  <c r="R4" i="84"/>
  <c r="AP4" i="84"/>
  <c r="AP11" i="84" s="1"/>
  <c r="BM6" i="84"/>
  <c r="BM10" i="84"/>
  <c r="S13" i="84"/>
  <c r="AY13" i="84"/>
  <c r="AD4" i="84"/>
  <c r="AR4" i="84"/>
  <c r="AU4" i="84" s="1"/>
  <c r="AW5" i="84"/>
  <c r="AW4" i="84" s="1"/>
  <c r="AW11" i="84" s="1"/>
  <c r="AW18" i="84" s="1"/>
  <c r="T13" i="84"/>
  <c r="AF13" i="84"/>
  <c r="BF13" i="84" s="1"/>
  <c r="BA14" i="84"/>
  <c r="BE14" i="84"/>
  <c r="BI14" i="84"/>
  <c r="BG14" i="84"/>
  <c r="M15" i="84"/>
  <c r="BA15" i="84"/>
  <c r="BI15" i="84"/>
  <c r="R40" i="84"/>
  <c r="AY21" i="84"/>
  <c r="AI40" i="84"/>
  <c r="BG40" i="84" s="1"/>
  <c r="AQ40" i="84"/>
  <c r="J27" i="84"/>
  <c r="M27" i="84"/>
  <c r="BF4" i="84"/>
  <c r="BP8" i="84"/>
  <c r="T11" i="84"/>
  <c r="T18" i="84" s="1"/>
  <c r="T42" i="84" s="1"/>
  <c r="AZ42" i="84" s="1"/>
  <c r="AS11" i="84"/>
  <c r="BL11" i="84" s="1"/>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s="1"/>
  <c r="G42" i="84" s="1"/>
  <c r="M32" i="84"/>
  <c r="N33" i="84"/>
  <c r="BC35" i="84"/>
  <c r="AW36" i="84"/>
  <c r="N36" i="84"/>
  <c r="BA35" i="84"/>
  <c r="BE36" i="84"/>
  <c r="AD35" i="84"/>
  <c r="BD37" i="84"/>
  <c r="I40" i="84"/>
  <c r="AT22" i="84"/>
  <c r="AY23" i="84"/>
  <c r="AW25" i="84"/>
  <c r="BM28" i="84"/>
  <c r="AT30" i="84"/>
  <c r="E35" i="84"/>
  <c r="E40" i="84" s="1"/>
  <c r="N35" i="84"/>
  <c r="AS35" i="84"/>
  <c r="BP37" i="84"/>
  <c r="BL37" i="84"/>
  <c r="N22" i="84"/>
  <c r="M22" i="84"/>
  <c r="K21" i="84"/>
  <c r="N21" i="84" s="1"/>
  <c r="D21" i="84"/>
  <c r="D40" i="84" s="1"/>
  <c r="Z21" i="84"/>
  <c r="AK40" i="84"/>
  <c r="BI36" i="84"/>
  <c r="C40" i="84"/>
  <c r="AW30" i="84"/>
  <c r="BA16" i="84"/>
  <c r="BI16" i="84"/>
  <c r="BB22" i="84"/>
  <c r="BJ22" i="84"/>
  <c r="AY25" i="84"/>
  <c r="BG25" i="84"/>
  <c r="BP25" i="84"/>
  <c r="AT28" i="84"/>
  <c r="AS27" i="84"/>
  <c r="BL27" i="84"/>
  <c r="BB30" i="84"/>
  <c r="BJ30" i="84"/>
  <c r="AY32" i="84"/>
  <c r="BC32" i="84"/>
  <c r="BG32" i="84"/>
  <c r="BK32" i="84"/>
  <c r="BN32" i="84"/>
  <c r="AY35" i="84"/>
  <c r="BG35" i="84"/>
  <c r="BP36" i="84"/>
  <c r="AZ37" i="84"/>
  <c r="BH37" i="84"/>
  <c r="BE28" i="84"/>
  <c r="AE27" i="84"/>
  <c r="Q27" i="84"/>
  <c r="Y27" i="84"/>
  <c r="BB27" i="84" s="1"/>
  <c r="AG27" i="84"/>
  <c r="AG40" i="84"/>
  <c r="BF40" i="84" s="1"/>
  <c r="AO27" i="84"/>
  <c r="AO40" i="84" s="1"/>
  <c r="AO42" i="84" s="1"/>
  <c r="AY27" i="84"/>
  <c r="BG27" i="84"/>
  <c r="BM32" i="84"/>
  <c r="AU33" i="84"/>
  <c r="AZ36" i="84"/>
  <c r="T35" i="84"/>
  <c r="AZ35" i="84" s="1"/>
  <c r="BD36" i="84"/>
  <c r="AB35" i="84"/>
  <c r="BH36" i="84"/>
  <c r="AJ35" i="84"/>
  <c r="BH35" i="84" s="1"/>
  <c r="BL36" i="84"/>
  <c r="BN36" i="84" s="1"/>
  <c r="AR35" i="84"/>
  <c r="AR40" i="84" s="1"/>
  <c r="BL40" i="84" s="1"/>
  <c r="BA37" i="84"/>
  <c r="BE37" i="84"/>
  <c r="BI37" i="84"/>
  <c r="AU37" i="84"/>
  <c r="P35" i="84"/>
  <c r="AX38" i="84"/>
  <c r="AW38" i="84"/>
  <c r="BB38" i="84"/>
  <c r="X35" i="84"/>
  <c r="BB35" i="84"/>
  <c r="AF35" i="84"/>
  <c r="BF35" i="84" s="1"/>
  <c r="BF38" i="84"/>
  <c r="BJ38" i="84"/>
  <c r="BM38" i="84"/>
  <c r="AN35" i="84"/>
  <c r="BJ35" i="84" s="1"/>
  <c r="BM35" i="84" s="1"/>
  <c r="BP22" i="84"/>
  <c r="BK28" i="84"/>
  <c r="BN28" i="84" s="1"/>
  <c r="BP32" i="84"/>
  <c r="BK37" i="84"/>
  <c r="AY30" i="84"/>
  <c r="BG30" i="84"/>
  <c r="BP30" i="84"/>
  <c r="BA21" i="84"/>
  <c r="BI21" i="84"/>
  <c r="P27" i="84"/>
  <c r="AF27" i="84"/>
  <c r="AT33" i="84"/>
  <c r="AT32" i="84"/>
  <c r="Z27" i="84"/>
  <c r="BC27" i="84"/>
  <c r="AP27" i="84"/>
  <c r="AT31" i="84"/>
  <c r="AT40" i="85"/>
  <c r="AX21" i="85"/>
  <c r="AY4" i="85"/>
  <c r="AY11" i="85" s="1"/>
  <c r="AY18" i="85" s="1"/>
  <c r="BO10" i="85"/>
  <c r="AN11" i="85"/>
  <c r="BK4" i="85"/>
  <c r="BN35" i="85"/>
  <c r="L18" i="85"/>
  <c r="AY13" i="85"/>
  <c r="AT21" i="85"/>
  <c r="BN32" i="85"/>
  <c r="BH4" i="85"/>
  <c r="BQ4" i="85"/>
  <c r="BN10" i="85"/>
  <c r="BQ13" i="85"/>
  <c r="AU21" i="85"/>
  <c r="BM21" i="85"/>
  <c r="BN22" i="85"/>
  <c r="BN31" i="85"/>
  <c r="BI4" i="85"/>
  <c r="AP11" i="85"/>
  <c r="M21" i="85"/>
  <c r="BK27" i="85"/>
  <c r="BN37" i="85"/>
  <c r="AH40" i="85"/>
  <c r="AP40" i="85"/>
  <c r="BQ27" i="85"/>
  <c r="N21" i="85"/>
  <c r="AY21" i="85"/>
  <c r="BN7" i="85"/>
  <c r="BN16" i="85"/>
  <c r="AU27" i="85"/>
  <c r="BN28" i="85"/>
  <c r="AT35" i="85"/>
  <c r="BL35" i="85"/>
  <c r="BO35" i="85"/>
  <c r="AT4" i="85"/>
  <c r="BI21" i="85"/>
  <c r="BD35" i="84"/>
  <c r="AZ27" i="84"/>
  <c r="M13" i="84"/>
  <c r="W40" i="84"/>
  <c r="BF27" i="84"/>
  <c r="BP35" i="84"/>
  <c r="AZ4" i="84"/>
  <c r="AZ11" i="84"/>
  <c r="AZ18" i="84" s="1"/>
  <c r="BA27" i="84"/>
  <c r="N13" i="84"/>
  <c r="T40" i="84"/>
  <c r="AZ40" i="84" s="1"/>
  <c r="Y40" i="84"/>
  <c r="AX13" i="84"/>
  <c r="BJ27" i="84"/>
  <c r="AI18" i="84"/>
  <c r="BI27" i="84"/>
  <c r="AW35" i="84"/>
  <c r="AO18" i="84"/>
  <c r="AK59" i="83"/>
  <c r="CU59" i="83" s="1"/>
  <c r="BV58" i="83"/>
  <c r="DP6" i="83"/>
  <c r="CT58" i="83"/>
  <c r="L59" i="83"/>
  <c r="BH58" i="83"/>
  <c r="CX58" i="83"/>
  <c r="AS59" i="83"/>
  <c r="DC59" i="83" s="1"/>
  <c r="AU35" i="84"/>
  <c r="AT35" i="84"/>
  <c r="AN11" i="84"/>
  <c r="BJ4" i="84"/>
  <c r="V11" i="84"/>
  <c r="V18" i="84" s="1"/>
  <c r="BA4" i="84"/>
  <c r="BE27" i="84"/>
  <c r="P18" i="84"/>
  <c r="P42" i="84" s="1"/>
  <c r="BB21" i="84"/>
  <c r="X40" i="84"/>
  <c r="BB40" i="84" s="1"/>
  <c r="AF18" i="84"/>
  <c r="AF42" i="84" s="1"/>
  <c r="J40" i="84"/>
  <c r="BM22" i="84"/>
  <c r="BN22" i="84"/>
  <c r="L18" i="84"/>
  <c r="N18" i="84" s="1"/>
  <c r="N11" i="84"/>
  <c r="Q40" i="84"/>
  <c r="Q42" i="84" s="1"/>
  <c r="BD4" i="84"/>
  <c r="AB11" i="84"/>
  <c r="AB18" i="84" s="1"/>
  <c r="M4" i="84"/>
  <c r="BL35" i="84"/>
  <c r="BN35" i="84" s="1"/>
  <c r="AU27" i="84"/>
  <c r="AT27" i="84"/>
  <c r="BC21" i="84"/>
  <c r="Z40" i="84"/>
  <c r="BN37" i="84"/>
  <c r="BM37" i="84"/>
  <c r="AJ40" i="84"/>
  <c r="BH40" i="84" s="1"/>
  <c r="AU13" i="84"/>
  <c r="P40" i="84"/>
  <c r="AD40" i="84"/>
  <c r="R11" i="84"/>
  <c r="R18" i="84"/>
  <c r="R42" i="84"/>
  <c r="AY4" i="84"/>
  <c r="AY11" i="84" s="1"/>
  <c r="AY18" i="84" s="1"/>
  <c r="BM27" i="84"/>
  <c r="BL4" i="84"/>
  <c r="BM4" i="84" s="1"/>
  <c r="AR11" i="84"/>
  <c r="AF40" i="84"/>
  <c r="BF21" i="84"/>
  <c r="AL11" i="84"/>
  <c r="BI4" i="84"/>
  <c r="AD11" i="84"/>
  <c r="BE4" i="84"/>
  <c r="BD21" i="84"/>
  <c r="AB40" i="84"/>
  <c r="BD40" i="84" s="1"/>
  <c r="BM13" i="84"/>
  <c r="AJ18" i="84"/>
  <c r="AJ42" i="84" s="1"/>
  <c r="BH11" i="84"/>
  <c r="AX35" i="84"/>
  <c r="Z11" i="84"/>
  <c r="Z18" i="84"/>
  <c r="Z42" i="84"/>
  <c r="M21" i="84"/>
  <c r="K40" i="84"/>
  <c r="BM8" i="84"/>
  <c r="BP27" i="84"/>
  <c r="BK27" i="84"/>
  <c r="BN27" i="84" s="1"/>
  <c r="AN18" i="85"/>
  <c r="BL40" i="85"/>
  <c r="AP18" i="85"/>
  <c r="M40" i="84"/>
  <c r="BV59" i="83"/>
  <c r="DR58" i="83"/>
  <c r="AR18" i="84"/>
  <c r="AN18" i="84"/>
  <c r="BJ18" i="84" s="1"/>
  <c r="BJ11" i="84"/>
  <c r="AD18" i="84"/>
  <c r="BE11" i="84"/>
  <c r="BI11" i="84"/>
  <c r="AP42" i="85"/>
  <c r="AT23" i="70"/>
  <c r="AS23" i="70"/>
  <c r="Q5" i="70"/>
  <c r="R5" i="70"/>
  <c r="AX5" i="70" s="1"/>
  <c r="S5" i="70"/>
  <c r="T5" i="70"/>
  <c r="U5" i="70"/>
  <c r="V5" i="70"/>
  <c r="W5" i="70"/>
  <c r="X5" i="70"/>
  <c r="Y5" i="70"/>
  <c r="Z5" i="70"/>
  <c r="BB5" i="70" s="1"/>
  <c r="AA5" i="70"/>
  <c r="AB5" i="70"/>
  <c r="AC5" i="70"/>
  <c r="AD5" i="70"/>
  <c r="AE5" i="70"/>
  <c r="AF5" i="70"/>
  <c r="AG5" i="70"/>
  <c r="AH5" i="70"/>
  <c r="BF5" i="70" s="1"/>
  <c r="AI5" i="70"/>
  <c r="AJ5" i="70"/>
  <c r="AK5" i="70"/>
  <c r="AL5" i="70"/>
  <c r="AM5" i="70"/>
  <c r="AN5" i="70"/>
  <c r="AO5" i="70"/>
  <c r="AP5" i="70"/>
  <c r="BJ5" i="70" s="1"/>
  <c r="AQ5" i="70"/>
  <c r="AR5" i="70"/>
  <c r="Q6" i="70"/>
  <c r="R6" i="70"/>
  <c r="S6" i="70"/>
  <c r="T6" i="70"/>
  <c r="U6" i="70"/>
  <c r="V6" i="70"/>
  <c r="AZ6" i="70" s="1"/>
  <c r="W6" i="70"/>
  <c r="X6" i="70"/>
  <c r="Y6" i="70"/>
  <c r="Z6" i="70"/>
  <c r="AA6" i="70"/>
  <c r="AB6" i="70"/>
  <c r="AC6" i="70"/>
  <c r="AD6" i="70"/>
  <c r="AE6" i="70"/>
  <c r="AF6" i="70"/>
  <c r="AG6" i="70"/>
  <c r="AH6" i="70"/>
  <c r="AI6" i="70"/>
  <c r="AJ6" i="70"/>
  <c r="AK6" i="70"/>
  <c r="AL6" i="70"/>
  <c r="BH6" i="70" s="1"/>
  <c r="AM6" i="70"/>
  <c r="AN6" i="70"/>
  <c r="AO6" i="70"/>
  <c r="AP6" i="70"/>
  <c r="AQ6" i="70"/>
  <c r="AR6" i="70"/>
  <c r="AS6" i="70" s="1"/>
  <c r="Q7" i="70"/>
  <c r="R7" i="70"/>
  <c r="AX7" i="70" s="1"/>
  <c r="S7" i="70"/>
  <c r="T7" i="70"/>
  <c r="U7" i="70"/>
  <c r="V7" i="70"/>
  <c r="W7" i="70"/>
  <c r="X7" i="70"/>
  <c r="Y7" i="70"/>
  <c r="Z7" i="70"/>
  <c r="BB7" i="70" s="1"/>
  <c r="AA7" i="70"/>
  <c r="AB7" i="70"/>
  <c r="AC7" i="70"/>
  <c r="AD7" i="70"/>
  <c r="AE7" i="70"/>
  <c r="AF7" i="70"/>
  <c r="AG7" i="70"/>
  <c r="AH7" i="70"/>
  <c r="AI7" i="70"/>
  <c r="AJ7" i="70"/>
  <c r="AK7" i="70"/>
  <c r="AL7" i="70"/>
  <c r="AM7" i="70"/>
  <c r="AN7" i="70"/>
  <c r="AO7" i="70"/>
  <c r="AP7" i="70"/>
  <c r="BN7" i="70" s="1"/>
  <c r="AQ7" i="70"/>
  <c r="AR7" i="70"/>
  <c r="Q8" i="70"/>
  <c r="R8" i="70"/>
  <c r="S8" i="70"/>
  <c r="T8" i="70"/>
  <c r="U8" i="70"/>
  <c r="V8" i="70"/>
  <c r="AZ8" i="70" s="1"/>
  <c r="W8" i="70"/>
  <c r="X8" i="70"/>
  <c r="Y8" i="70"/>
  <c r="Z8" i="70"/>
  <c r="AA8" i="70"/>
  <c r="AB8" i="70"/>
  <c r="AC8" i="70"/>
  <c r="AD8" i="70"/>
  <c r="BD8" i="70" s="1"/>
  <c r="AE8" i="70"/>
  <c r="AF8" i="70"/>
  <c r="AG8" i="70"/>
  <c r="AH8" i="70"/>
  <c r="AI8" i="70"/>
  <c r="AJ8" i="70"/>
  <c r="AK8" i="70"/>
  <c r="AL8" i="70"/>
  <c r="BH8" i="70" s="1"/>
  <c r="BK8" i="70" s="1"/>
  <c r="AM8" i="70"/>
  <c r="AN8" i="70"/>
  <c r="AO8" i="70"/>
  <c r="AP8" i="70"/>
  <c r="AQ8" i="70"/>
  <c r="AR8" i="70"/>
  <c r="AT8" i="70" s="1"/>
  <c r="Q9" i="70"/>
  <c r="R9" i="70"/>
  <c r="S9" i="70"/>
  <c r="T9" i="70"/>
  <c r="U9" i="70"/>
  <c r="V9" i="70"/>
  <c r="W9" i="70"/>
  <c r="X9" i="70"/>
  <c r="Y9" i="70"/>
  <c r="Z9" i="70"/>
  <c r="BB9" i="70" s="1"/>
  <c r="AA9" i="70"/>
  <c r="AB9" i="70"/>
  <c r="AC9" i="70"/>
  <c r="AD9" i="70"/>
  <c r="AE9" i="70"/>
  <c r="AF9" i="70"/>
  <c r="AG9" i="70"/>
  <c r="AH9" i="70"/>
  <c r="BF9" i="70" s="1"/>
  <c r="AI9" i="70"/>
  <c r="AJ9" i="70"/>
  <c r="AK9" i="70"/>
  <c r="AL9" i="70"/>
  <c r="AM9" i="70"/>
  <c r="AN9" i="70"/>
  <c r="AO9" i="70"/>
  <c r="AP9" i="70"/>
  <c r="AQ9" i="70"/>
  <c r="AR9" i="70"/>
  <c r="AT9" i="70" s="1"/>
  <c r="Q10" i="70"/>
  <c r="R10" i="70"/>
  <c r="S10" i="70"/>
  <c r="T10" i="70"/>
  <c r="U10" i="70"/>
  <c r="V10" i="70"/>
  <c r="AZ10" i="70" s="1"/>
  <c r="W10" i="70"/>
  <c r="X10" i="70"/>
  <c r="Y10" i="70"/>
  <c r="Z10" i="70"/>
  <c r="AA10" i="70"/>
  <c r="AB10" i="70"/>
  <c r="AC10" i="70"/>
  <c r="AD10" i="70"/>
  <c r="AE10" i="70"/>
  <c r="AF10" i="70"/>
  <c r="AG10" i="70"/>
  <c r="AH10" i="70"/>
  <c r="AI10" i="70"/>
  <c r="AJ10" i="70"/>
  <c r="AK10" i="70"/>
  <c r="AL10" i="70"/>
  <c r="BH10" i="70" s="1"/>
  <c r="BK10" i="70" s="1"/>
  <c r="AM10" i="70"/>
  <c r="AN10" i="70"/>
  <c r="AO10" i="70"/>
  <c r="AP10" i="70"/>
  <c r="AQ10" i="70"/>
  <c r="AR10" i="70"/>
  <c r="AT10" i="70" s="1"/>
  <c r="Q11" i="70"/>
  <c r="R11" i="70"/>
  <c r="S11" i="70"/>
  <c r="T11" i="70"/>
  <c r="U11" i="70"/>
  <c r="V11" i="70"/>
  <c r="W11" i="70"/>
  <c r="X11" i="70"/>
  <c r="Y11" i="70"/>
  <c r="Z11" i="70"/>
  <c r="AA11" i="70"/>
  <c r="AB11" i="70"/>
  <c r="AC11" i="70"/>
  <c r="AD11" i="70"/>
  <c r="AE11" i="70"/>
  <c r="AF11" i="70"/>
  <c r="AG11" i="70"/>
  <c r="Q13" i="70"/>
  <c r="R13" i="70"/>
  <c r="S13" i="70"/>
  <c r="T13" i="70"/>
  <c r="U13" i="70"/>
  <c r="V13" i="70"/>
  <c r="W13" i="70"/>
  <c r="X13" i="70"/>
  <c r="Y13" i="70"/>
  <c r="BA13" i="70" s="1"/>
  <c r="Z13" i="70"/>
  <c r="AA13" i="70"/>
  <c r="AB13" i="70"/>
  <c r="AC13" i="70"/>
  <c r="AD13" i="70"/>
  <c r="AE13" i="70"/>
  <c r="AF13" i="70"/>
  <c r="AG13" i="70"/>
  <c r="BE13" i="70" s="1"/>
  <c r="Q14" i="70"/>
  <c r="R14" i="70"/>
  <c r="S14" i="70"/>
  <c r="T14" i="70"/>
  <c r="U14" i="70"/>
  <c r="V14" i="70"/>
  <c r="W14" i="70"/>
  <c r="X14" i="70"/>
  <c r="BA14" i="70" s="1"/>
  <c r="Y14" i="70"/>
  <c r="Z14" i="70"/>
  <c r="AA14" i="70"/>
  <c r="AB14" i="70"/>
  <c r="AC14" i="70"/>
  <c r="AD14" i="70"/>
  <c r="AE14" i="70"/>
  <c r="AF14" i="70"/>
  <c r="BE14" i="70" s="1"/>
  <c r="AG14" i="70"/>
  <c r="AH14" i="70"/>
  <c r="AI14" i="70"/>
  <c r="AJ14" i="70"/>
  <c r="AK14" i="70"/>
  <c r="AL14" i="70"/>
  <c r="AM14" i="70"/>
  <c r="AN14" i="70"/>
  <c r="AS14" i="70" s="1"/>
  <c r="AO14" i="70"/>
  <c r="AP14" i="70"/>
  <c r="AQ14" i="70"/>
  <c r="AT14" i="70" s="1"/>
  <c r="AR14" i="70"/>
  <c r="Q15" i="70"/>
  <c r="R15" i="70"/>
  <c r="S15" i="70"/>
  <c r="T15" i="70"/>
  <c r="AY15" i="70" s="1"/>
  <c r="U15" i="70"/>
  <c r="V15" i="70"/>
  <c r="W15" i="70"/>
  <c r="X15" i="70"/>
  <c r="Y15" i="70"/>
  <c r="Z15" i="70"/>
  <c r="AA15" i="70"/>
  <c r="AB15" i="70"/>
  <c r="BC15" i="70" s="1"/>
  <c r="AC15" i="70"/>
  <c r="AD15" i="70"/>
  <c r="AE15" i="70"/>
  <c r="AF15" i="70"/>
  <c r="AG15" i="70"/>
  <c r="AH15" i="70"/>
  <c r="AI15" i="70"/>
  <c r="AJ15" i="70"/>
  <c r="BG15" i="70" s="1"/>
  <c r="AK15" i="70"/>
  <c r="AL15" i="70"/>
  <c r="AM15" i="70"/>
  <c r="AN15" i="70"/>
  <c r="AO15" i="70"/>
  <c r="AP15" i="70"/>
  <c r="AQ15" i="70"/>
  <c r="AR15" i="70"/>
  <c r="AT15" i="70" s="1"/>
  <c r="Q16" i="70"/>
  <c r="R16" i="70"/>
  <c r="S16" i="70"/>
  <c r="T16" i="70"/>
  <c r="U16" i="70"/>
  <c r="V16" i="70"/>
  <c r="W16" i="70"/>
  <c r="AZ16" i="70" s="1"/>
  <c r="X16" i="70"/>
  <c r="Y16" i="70"/>
  <c r="Z16" i="70"/>
  <c r="AA16" i="70"/>
  <c r="AB16" i="70"/>
  <c r="AC16" i="70"/>
  <c r="AD16" i="70"/>
  <c r="AE16" i="70"/>
  <c r="BD16" i="70" s="1"/>
  <c r="AF16" i="70"/>
  <c r="AG16" i="70"/>
  <c r="AH16" i="70"/>
  <c r="AI16" i="70"/>
  <c r="AJ16" i="70"/>
  <c r="AK16" i="70"/>
  <c r="AL16" i="70"/>
  <c r="AM16" i="70"/>
  <c r="BH16" i="70" s="1"/>
  <c r="BK16" i="70" s="1"/>
  <c r="AN16" i="70"/>
  <c r="AO16" i="70"/>
  <c r="AP16" i="70"/>
  <c r="AQ16" i="70"/>
  <c r="AR16" i="70"/>
  <c r="AT16" i="70" s="1"/>
  <c r="Q18" i="70"/>
  <c r="R18" i="70"/>
  <c r="S18" i="70"/>
  <c r="T18" i="70"/>
  <c r="U18" i="70"/>
  <c r="V18" i="70"/>
  <c r="W18" i="70"/>
  <c r="X18" i="70"/>
  <c r="Y18" i="70"/>
  <c r="Z18" i="70"/>
  <c r="AA18" i="70"/>
  <c r="AB18" i="70"/>
  <c r="AC18" i="70"/>
  <c r="AD18" i="70"/>
  <c r="AE18" i="70"/>
  <c r="AF18" i="70"/>
  <c r="AG18" i="70"/>
  <c r="Q21" i="70"/>
  <c r="R21" i="70"/>
  <c r="AX21" i="70" s="1"/>
  <c r="S21" i="70"/>
  <c r="T21" i="70"/>
  <c r="U21" i="70"/>
  <c r="V21" i="70"/>
  <c r="W21" i="70"/>
  <c r="X21" i="70"/>
  <c r="Y21" i="70"/>
  <c r="Z21" i="70"/>
  <c r="BB21" i="70" s="1"/>
  <c r="AA21" i="70"/>
  <c r="AB21" i="70"/>
  <c r="AC21" i="70"/>
  <c r="AD21" i="70"/>
  <c r="AE21" i="70"/>
  <c r="AF21" i="70"/>
  <c r="AG21" i="70"/>
  <c r="Q22" i="70"/>
  <c r="R22" i="70"/>
  <c r="S22" i="70"/>
  <c r="T22" i="70"/>
  <c r="U22" i="70"/>
  <c r="V22" i="70"/>
  <c r="W22" i="70"/>
  <c r="X22" i="70"/>
  <c r="Y22" i="70"/>
  <c r="BA22" i="70" s="1"/>
  <c r="Z22" i="70"/>
  <c r="AA22" i="70"/>
  <c r="AB22" i="70"/>
  <c r="AC22" i="70"/>
  <c r="AD22" i="70"/>
  <c r="AE22" i="70"/>
  <c r="AF22" i="70"/>
  <c r="AG22" i="70"/>
  <c r="AH22" i="70"/>
  <c r="AI22" i="70"/>
  <c r="AJ22" i="70"/>
  <c r="AK22" i="70"/>
  <c r="AL22" i="70"/>
  <c r="AM22" i="70"/>
  <c r="AN22" i="70"/>
  <c r="AO22" i="70"/>
  <c r="BI22" i="70" s="1"/>
  <c r="AP22" i="70"/>
  <c r="AQ22" i="70"/>
  <c r="AR22" i="70"/>
  <c r="AS22" i="70" s="1"/>
  <c r="Q23" i="70"/>
  <c r="R23" i="70"/>
  <c r="S23" i="70"/>
  <c r="T23" i="70"/>
  <c r="AY23" i="70" s="1"/>
  <c r="U23" i="70"/>
  <c r="V23" i="70"/>
  <c r="W23" i="70"/>
  <c r="X23" i="70"/>
  <c r="Y23" i="70"/>
  <c r="Z23" i="70"/>
  <c r="AA23" i="70"/>
  <c r="AB23" i="70"/>
  <c r="BC23" i="70" s="1"/>
  <c r="AC23" i="70"/>
  <c r="AD23" i="70"/>
  <c r="AE23" i="70"/>
  <c r="AF23" i="70"/>
  <c r="AG23" i="70"/>
  <c r="Q25" i="70"/>
  <c r="R25" i="70"/>
  <c r="S25" i="70"/>
  <c r="AX25" i="70" s="1"/>
  <c r="T25" i="70"/>
  <c r="U25" i="70"/>
  <c r="V25" i="70"/>
  <c r="W25" i="70"/>
  <c r="X25" i="70"/>
  <c r="Y25" i="70"/>
  <c r="Z25" i="70"/>
  <c r="AA25" i="70"/>
  <c r="BB25" i="70" s="1"/>
  <c r="AB25" i="70"/>
  <c r="AC25" i="70"/>
  <c r="AD25" i="70"/>
  <c r="AE25" i="70"/>
  <c r="AF25" i="70"/>
  <c r="AG25" i="70"/>
  <c r="AH25" i="70"/>
  <c r="AI25" i="70"/>
  <c r="BF25" i="70" s="1"/>
  <c r="AJ25" i="70"/>
  <c r="AK25" i="70"/>
  <c r="AL25" i="70"/>
  <c r="AM25" i="70"/>
  <c r="AN25" i="70"/>
  <c r="AO25" i="70"/>
  <c r="AP25" i="70"/>
  <c r="AQ25" i="70"/>
  <c r="BJ25" i="70" s="1"/>
  <c r="BL25" i="70" s="1"/>
  <c r="AR25" i="70"/>
  <c r="Q27" i="70"/>
  <c r="R27" i="70"/>
  <c r="S27" i="70"/>
  <c r="T27" i="70"/>
  <c r="U27" i="70"/>
  <c r="V27" i="70"/>
  <c r="W27" i="70"/>
  <c r="AZ27" i="70" s="1"/>
  <c r="X27" i="70"/>
  <c r="Y27" i="70"/>
  <c r="Z27" i="70"/>
  <c r="AA27" i="70"/>
  <c r="AB27" i="70"/>
  <c r="AC27" i="70"/>
  <c r="AD27" i="70"/>
  <c r="AE27" i="70"/>
  <c r="BD27" i="70" s="1"/>
  <c r="AF27" i="70"/>
  <c r="AG27" i="70"/>
  <c r="Q28" i="70"/>
  <c r="R28" i="70"/>
  <c r="S28" i="70"/>
  <c r="T28" i="70"/>
  <c r="U28" i="70"/>
  <c r="V28" i="70"/>
  <c r="AZ28" i="70" s="1"/>
  <c r="W28" i="70"/>
  <c r="X28" i="70"/>
  <c r="Y28" i="70"/>
  <c r="Z28" i="70"/>
  <c r="AA28" i="70"/>
  <c r="AB28" i="70"/>
  <c r="AC28" i="70"/>
  <c r="AD28" i="70"/>
  <c r="BD28" i="70" s="1"/>
  <c r="AE28" i="70"/>
  <c r="AF28" i="70"/>
  <c r="AG28" i="70"/>
  <c r="AH28" i="70"/>
  <c r="AI28" i="70"/>
  <c r="AJ28" i="70"/>
  <c r="AK28" i="70"/>
  <c r="AL28" i="70"/>
  <c r="BH28" i="70" s="1"/>
  <c r="BK28" i="70" s="1"/>
  <c r="AM28" i="70"/>
  <c r="AN28" i="70"/>
  <c r="AO28" i="70"/>
  <c r="AP28" i="70"/>
  <c r="AQ28" i="70"/>
  <c r="AR28" i="70"/>
  <c r="AS28" i="70" s="1"/>
  <c r="Q29" i="70"/>
  <c r="R29" i="70"/>
  <c r="S29" i="70"/>
  <c r="T29" i="70"/>
  <c r="U29" i="70"/>
  <c r="V29" i="70"/>
  <c r="W29" i="70"/>
  <c r="X29" i="70"/>
  <c r="Y29" i="70"/>
  <c r="Z29" i="70"/>
  <c r="BB29" i="70" s="1"/>
  <c r="AA29" i="70"/>
  <c r="AB29" i="70"/>
  <c r="AC29" i="70"/>
  <c r="AD29" i="70"/>
  <c r="AE29" i="70"/>
  <c r="AF29" i="70"/>
  <c r="AG29" i="70"/>
  <c r="AH29" i="70"/>
  <c r="BF29" i="70" s="1"/>
  <c r="AI29" i="70"/>
  <c r="AJ29" i="70"/>
  <c r="AK29" i="70"/>
  <c r="AL29" i="70"/>
  <c r="AM29" i="70"/>
  <c r="AN29" i="70"/>
  <c r="AO29" i="70"/>
  <c r="AP29" i="70"/>
  <c r="BN29" i="70" s="1"/>
  <c r="AQ29" i="70"/>
  <c r="AR29" i="70"/>
  <c r="Q30" i="70"/>
  <c r="R30" i="70"/>
  <c r="S30" i="70"/>
  <c r="T30" i="70"/>
  <c r="U30" i="70"/>
  <c r="V30" i="70"/>
  <c r="AZ30" i="70" s="1"/>
  <c r="W30" i="70"/>
  <c r="X30" i="70"/>
  <c r="Y30" i="70"/>
  <c r="Z30" i="70"/>
  <c r="AA30" i="70"/>
  <c r="AB30" i="70"/>
  <c r="AC30" i="70"/>
  <c r="AD30" i="70"/>
  <c r="BD30" i="70" s="1"/>
  <c r="AE30" i="70"/>
  <c r="AF30" i="70"/>
  <c r="AG30" i="70"/>
  <c r="AH30" i="70"/>
  <c r="AI30" i="70"/>
  <c r="AJ30" i="70"/>
  <c r="AK30" i="70"/>
  <c r="AL30" i="70"/>
  <c r="BH30" i="70" s="1"/>
  <c r="BK30" i="70" s="1"/>
  <c r="AM30" i="70"/>
  <c r="AN30" i="70"/>
  <c r="AO30" i="70"/>
  <c r="AP30" i="70"/>
  <c r="AQ30" i="70"/>
  <c r="AR30" i="70"/>
  <c r="AT30" i="70" s="1"/>
  <c r="Q31" i="70"/>
  <c r="R31" i="70"/>
  <c r="AX31" i="70" s="1"/>
  <c r="S31" i="70"/>
  <c r="T31" i="70"/>
  <c r="U31" i="70"/>
  <c r="V31" i="70"/>
  <c r="W31" i="70"/>
  <c r="X31" i="70"/>
  <c r="Y31" i="70"/>
  <c r="Z31" i="70"/>
  <c r="BB31" i="70" s="1"/>
  <c r="AA31" i="70"/>
  <c r="AB31" i="70"/>
  <c r="AC31" i="70"/>
  <c r="AD31" i="70"/>
  <c r="AE31" i="70"/>
  <c r="AF31" i="70"/>
  <c r="AG31" i="70"/>
  <c r="AH31" i="70"/>
  <c r="BF31" i="70" s="1"/>
  <c r="AI31" i="70"/>
  <c r="AJ31" i="70"/>
  <c r="AK31" i="70"/>
  <c r="AL31" i="70"/>
  <c r="AM31" i="70"/>
  <c r="AN31" i="70"/>
  <c r="AO31" i="70"/>
  <c r="AP31" i="70"/>
  <c r="BJ31" i="70" s="1"/>
  <c r="AQ31" i="70"/>
  <c r="AR31" i="70"/>
  <c r="AT31" i="70" s="1"/>
  <c r="Q32" i="70"/>
  <c r="R32" i="70"/>
  <c r="S32" i="70"/>
  <c r="T32" i="70"/>
  <c r="U32" i="70"/>
  <c r="V32" i="70"/>
  <c r="AZ32" i="70" s="1"/>
  <c r="W32" i="70"/>
  <c r="X32" i="70"/>
  <c r="Y32" i="70"/>
  <c r="Z32" i="70"/>
  <c r="AA32" i="70"/>
  <c r="AB32" i="70"/>
  <c r="AC32" i="70"/>
  <c r="AD32" i="70"/>
  <c r="BD32" i="70" s="1"/>
  <c r="AE32" i="70"/>
  <c r="AF32" i="70"/>
  <c r="AG32" i="70"/>
  <c r="AH32" i="70"/>
  <c r="AI32" i="70"/>
  <c r="AJ32" i="70"/>
  <c r="AK32" i="70"/>
  <c r="AL32" i="70"/>
  <c r="BH32" i="70" s="1"/>
  <c r="BK32" i="70" s="1"/>
  <c r="AM32" i="70"/>
  <c r="AN32" i="70"/>
  <c r="AO32" i="70"/>
  <c r="AP32" i="70"/>
  <c r="AQ32" i="70"/>
  <c r="AR32" i="70"/>
  <c r="AT32" i="70" s="1"/>
  <c r="Q33" i="70"/>
  <c r="R33" i="70"/>
  <c r="AX33" i="70" s="1"/>
  <c r="S33" i="70"/>
  <c r="T33" i="70"/>
  <c r="U33" i="70"/>
  <c r="V33" i="70"/>
  <c r="W33" i="70"/>
  <c r="X33" i="70"/>
  <c r="Y33" i="70"/>
  <c r="Z33" i="70"/>
  <c r="BB33" i="70" s="1"/>
  <c r="AA33" i="70"/>
  <c r="AB33" i="70"/>
  <c r="AC33" i="70"/>
  <c r="AD33" i="70"/>
  <c r="AE33" i="70"/>
  <c r="AF33" i="70"/>
  <c r="AG33" i="70"/>
  <c r="AH33" i="70"/>
  <c r="AI33" i="70"/>
  <c r="AJ33" i="70"/>
  <c r="AK33" i="70"/>
  <c r="AL33" i="70"/>
  <c r="AM33" i="70"/>
  <c r="AN33" i="70"/>
  <c r="AO33" i="70"/>
  <c r="AP33" i="70"/>
  <c r="BN33" i="70" s="1"/>
  <c r="AQ33" i="70"/>
  <c r="AR33" i="70"/>
  <c r="AT33" i="70" s="1"/>
  <c r="Q35" i="70"/>
  <c r="R35" i="70"/>
  <c r="S35" i="70"/>
  <c r="T35" i="70"/>
  <c r="U35" i="70"/>
  <c r="V35" i="70"/>
  <c r="W35" i="70"/>
  <c r="X35" i="70"/>
  <c r="Y35" i="70"/>
  <c r="Z35" i="70"/>
  <c r="AA35" i="70"/>
  <c r="AB35" i="70"/>
  <c r="AC35" i="70"/>
  <c r="AD35" i="70"/>
  <c r="BD35" i="70" s="1"/>
  <c r="AE35" i="70"/>
  <c r="AF35" i="70"/>
  <c r="AG35" i="70"/>
  <c r="Q36" i="70"/>
  <c r="R36" i="70"/>
  <c r="S36" i="70"/>
  <c r="T36" i="70"/>
  <c r="U36" i="70"/>
  <c r="AY36" i="70" s="1"/>
  <c r="V36" i="70"/>
  <c r="W36" i="70"/>
  <c r="X36" i="70"/>
  <c r="Y36" i="70"/>
  <c r="Z36" i="70"/>
  <c r="AA36" i="70"/>
  <c r="AB36" i="70"/>
  <c r="AC36" i="70"/>
  <c r="BC36" i="70" s="1"/>
  <c r="AD36" i="70"/>
  <c r="AE36" i="70"/>
  <c r="AF36" i="70"/>
  <c r="AG36" i="70"/>
  <c r="AH36" i="70"/>
  <c r="AI36" i="70"/>
  <c r="AJ36" i="70"/>
  <c r="AK36" i="70"/>
  <c r="BG36" i="70" s="1"/>
  <c r="AL36" i="70"/>
  <c r="AM36" i="70"/>
  <c r="AN36" i="70"/>
  <c r="AO36" i="70"/>
  <c r="AP36" i="70"/>
  <c r="AQ36" i="70"/>
  <c r="AR36" i="70"/>
  <c r="AS36" i="70" s="1"/>
  <c r="Q37" i="70"/>
  <c r="AW37" i="70" s="1"/>
  <c r="AV37" i="70" s="1"/>
  <c r="R37" i="70"/>
  <c r="S37" i="70"/>
  <c r="T37" i="70"/>
  <c r="U37" i="70"/>
  <c r="V37" i="70"/>
  <c r="W37" i="70"/>
  <c r="X37" i="70"/>
  <c r="Y37" i="70"/>
  <c r="BA37" i="70" s="1"/>
  <c r="Z37" i="70"/>
  <c r="AA37" i="70"/>
  <c r="AB37" i="70"/>
  <c r="AC37" i="70"/>
  <c r="AD37" i="70"/>
  <c r="AE37" i="70"/>
  <c r="AF37" i="70"/>
  <c r="AG37" i="70"/>
  <c r="BE37" i="70" s="1"/>
  <c r="AH37" i="70"/>
  <c r="AI37" i="70"/>
  <c r="AJ37" i="70"/>
  <c r="AK37" i="70"/>
  <c r="AL37" i="70"/>
  <c r="AM37" i="70"/>
  <c r="AN37" i="70"/>
  <c r="AO37" i="70"/>
  <c r="BN37" i="70" s="1"/>
  <c r="AP37" i="70"/>
  <c r="AQ37" i="70"/>
  <c r="AR37" i="70"/>
  <c r="Q38" i="70"/>
  <c r="R38" i="70"/>
  <c r="S38" i="70"/>
  <c r="T38" i="70"/>
  <c r="U38" i="70"/>
  <c r="V38" i="70"/>
  <c r="W38" i="70"/>
  <c r="X38" i="70"/>
  <c r="Y38" i="70"/>
  <c r="Z38" i="70"/>
  <c r="AA38" i="70"/>
  <c r="AB38" i="70"/>
  <c r="AC38" i="70"/>
  <c r="BC38" i="70" s="1"/>
  <c r="AD38" i="70"/>
  <c r="AE38" i="70"/>
  <c r="AF38" i="70"/>
  <c r="AG38" i="70"/>
  <c r="AH38" i="70"/>
  <c r="AI38" i="70"/>
  <c r="AJ38" i="70"/>
  <c r="AK38" i="70"/>
  <c r="BG38" i="70" s="1"/>
  <c r="AL38" i="70"/>
  <c r="AM38" i="70"/>
  <c r="AN38" i="70"/>
  <c r="AO38" i="70"/>
  <c r="AP38" i="70"/>
  <c r="AQ38" i="70"/>
  <c r="AR38" i="70"/>
  <c r="AS38" i="70" s="1"/>
  <c r="Q40" i="70"/>
  <c r="R40" i="70"/>
  <c r="S40" i="70"/>
  <c r="T40" i="70"/>
  <c r="U40" i="70"/>
  <c r="V40" i="70"/>
  <c r="W40" i="70"/>
  <c r="X40" i="70"/>
  <c r="Y40" i="70"/>
  <c r="BA40" i="70" s="1"/>
  <c r="Z40" i="70"/>
  <c r="AA40" i="70"/>
  <c r="AB40" i="70"/>
  <c r="AC40" i="70"/>
  <c r="AD40" i="70"/>
  <c r="AE40" i="70"/>
  <c r="AF40" i="70"/>
  <c r="AG40" i="70"/>
  <c r="BE40" i="70" s="1"/>
  <c r="Q42" i="70"/>
  <c r="R42" i="70"/>
  <c r="S42" i="70"/>
  <c r="T42" i="70"/>
  <c r="U42" i="70"/>
  <c r="V42" i="70"/>
  <c r="W42" i="70"/>
  <c r="X42" i="70"/>
  <c r="BA42" i="70" s="1"/>
  <c r="Y42" i="70"/>
  <c r="Z42" i="70"/>
  <c r="AA42" i="70"/>
  <c r="AB42" i="70"/>
  <c r="AC42" i="70"/>
  <c r="AD42" i="70"/>
  <c r="AE42" i="70"/>
  <c r="AF42" i="70"/>
  <c r="BE42" i="70" s="1"/>
  <c r="AG42" i="70"/>
  <c r="P6" i="70"/>
  <c r="P7" i="70"/>
  <c r="P8" i="70"/>
  <c r="P9" i="70"/>
  <c r="P10" i="70"/>
  <c r="P11" i="70"/>
  <c r="P13" i="70"/>
  <c r="P14" i="70"/>
  <c r="P15" i="70"/>
  <c r="P16" i="70"/>
  <c r="P18" i="70"/>
  <c r="P21" i="70"/>
  <c r="P22" i="70"/>
  <c r="P23" i="70"/>
  <c r="P25" i="70"/>
  <c r="AW25" i="70" s="1"/>
  <c r="AV25" i="70" s="1"/>
  <c r="P27" i="70"/>
  <c r="P28" i="70"/>
  <c r="P29" i="70"/>
  <c r="P30" i="70"/>
  <c r="P31" i="70"/>
  <c r="P32" i="70"/>
  <c r="P33" i="70"/>
  <c r="P35" i="70"/>
  <c r="P36" i="70"/>
  <c r="P37" i="70"/>
  <c r="P38" i="70"/>
  <c r="P40" i="70"/>
  <c r="P42" i="70"/>
  <c r="P5" i="70"/>
  <c r="L5" i="70"/>
  <c r="L6" i="70"/>
  <c r="L4" i="70" s="1"/>
  <c r="L7" i="70"/>
  <c r="L8" i="70"/>
  <c r="L9" i="70"/>
  <c r="L10" i="70"/>
  <c r="L14" i="70"/>
  <c r="L13" i="70" s="1"/>
  <c r="N13" i="70" s="1"/>
  <c r="L15" i="70"/>
  <c r="L16" i="70"/>
  <c r="L22" i="70"/>
  <c r="L21" i="70" s="1"/>
  <c r="L40" i="70" s="1"/>
  <c r="L25" i="70"/>
  <c r="L28" i="70"/>
  <c r="L29" i="70"/>
  <c r="L30" i="70"/>
  <c r="L27" i="70" s="1"/>
  <c r="L31" i="70"/>
  <c r="L32" i="70"/>
  <c r="L33" i="70"/>
  <c r="N33" i="70" s="1"/>
  <c r="L36" i="70"/>
  <c r="L37" i="70"/>
  <c r="L38" i="70"/>
  <c r="AT22" i="70"/>
  <c r="AS16" i="70"/>
  <c r="L35" i="70"/>
  <c r="N35" i="70" s="1"/>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AP18" i="68"/>
  <c r="AO18" i="68"/>
  <c r="AN18" i="68"/>
  <c r="AM18" i="68"/>
  <c r="AL18" i="68"/>
  <c r="AK18" i="68"/>
  <c r="Z18" i="68"/>
  <c r="BH18" i="68" s="1"/>
  <c r="Y18" i="68"/>
  <c r="X18" i="68"/>
  <c r="BF18" i="68" s="1"/>
  <c r="W18" i="68"/>
  <c r="BE18" i="68" s="1"/>
  <c r="V18" i="68"/>
  <c r="U18" i="68"/>
  <c r="BC18" i="68" s="1"/>
  <c r="T18" i="68"/>
  <c r="AF18" i="68" s="1"/>
  <c r="BL18" i="68" s="1"/>
  <c r="S18" i="68"/>
  <c r="BA18" i="68" s="1"/>
  <c r="R18" i="68"/>
  <c r="AZ18" i="68" s="1"/>
  <c r="Q18" i="68"/>
  <c r="AY18" i="68" s="1"/>
  <c r="P18" i="68"/>
  <c r="AX18" i="68" s="1"/>
  <c r="L18" i="68"/>
  <c r="N18" i="68" s="1"/>
  <c r="AV18" i="68" s="1"/>
  <c r="K18" i="68"/>
  <c r="AS18" i="68" s="1"/>
  <c r="J18" i="68"/>
  <c r="AR18" i="68" s="1"/>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AP12" i="68"/>
  <c r="AO12" i="68"/>
  <c r="AN12" i="68"/>
  <c r="AM12" i="68"/>
  <c r="AL12" i="68"/>
  <c r="AK12" i="68"/>
  <c r="Z12" i="68"/>
  <c r="BH12" i="68"/>
  <c r="Y12" i="68"/>
  <c r="X12" i="68"/>
  <c r="BF12" i="68" s="1"/>
  <c r="W12" i="68"/>
  <c r="BE12" i="68"/>
  <c r="V12" i="68"/>
  <c r="AG12" i="68" s="1"/>
  <c r="BM12" i="68" s="1"/>
  <c r="U12" i="68"/>
  <c r="BC12" i="68" s="1"/>
  <c r="T12" i="68"/>
  <c r="AF12" i="68" s="1"/>
  <c r="BL12" i="68" s="1"/>
  <c r="S12" i="68"/>
  <c r="BA12" i="68" s="1"/>
  <c r="R12" i="68"/>
  <c r="AZ12" i="68"/>
  <c r="Q12" i="68"/>
  <c r="AY12" i="68" s="1"/>
  <c r="P12" i="68"/>
  <c r="AX12" i="68" s="1"/>
  <c r="L12" i="68"/>
  <c r="N12" i="68" s="1"/>
  <c r="AV12" i="68" s="1"/>
  <c r="K12" i="68"/>
  <c r="AS12" i="68" s="1"/>
  <c r="J12" i="68"/>
  <c r="AR12" i="68" s="1"/>
  <c r="I12" i="68"/>
  <c r="AQ12" i="68"/>
  <c r="AS11" i="68"/>
  <c r="AR11" i="68"/>
  <c r="AQ11" i="68"/>
  <c r="AH11" i="68"/>
  <c r="AG11" i="68"/>
  <c r="AF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A6" i="68"/>
  <c r="AP6" i="68"/>
  <c r="AO6" i="68"/>
  <c r="AN6" i="68"/>
  <c r="AM6" i="68"/>
  <c r="AL6" i="68"/>
  <c r="AK6" i="68"/>
  <c r="Z6" i="68"/>
  <c r="BH6" i="68"/>
  <c r="Y6" i="68"/>
  <c r="X6" i="68"/>
  <c r="BF6" i="68" s="1"/>
  <c r="W6" i="68"/>
  <c r="BE6" i="68"/>
  <c r="V6" i="68"/>
  <c r="AG6" i="68"/>
  <c r="BM6" i="68" s="1"/>
  <c r="U6" i="68"/>
  <c r="BC6" i="68"/>
  <c r="T6" i="68"/>
  <c r="AF6" i="68" s="1"/>
  <c r="BL6" i="68" s="1"/>
  <c r="S6" i="68"/>
  <c r="R6" i="68"/>
  <c r="AZ6" i="68"/>
  <c r="Q6" i="68"/>
  <c r="AY6" i="68" s="1"/>
  <c r="P6" i="68"/>
  <c r="AX6" i="68"/>
  <c r="L6" i="68"/>
  <c r="N6" i="68" s="1"/>
  <c r="AV6" i="68" s="1"/>
  <c r="K6" i="68"/>
  <c r="AS6" i="68" s="1"/>
  <c r="J6" i="68"/>
  <c r="AR6" i="68" s="1"/>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s="1"/>
  <c r="BC58" i="69"/>
  <c r="DK58" i="69" s="1"/>
  <c r="BB58" i="69"/>
  <c r="DJ58" i="69"/>
  <c r="BA58" i="69"/>
  <c r="DI58" i="69" s="1"/>
  <c r="AZ58" i="69"/>
  <c r="DH58" i="69" s="1"/>
  <c r="AY58" i="69"/>
  <c r="DG58" i="69" s="1"/>
  <c r="AX58" i="69"/>
  <c r="DF58" i="69"/>
  <c r="AW58" i="69"/>
  <c r="DE58" i="69" s="1"/>
  <c r="AV58" i="69"/>
  <c r="DD58" i="69" s="1"/>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U56" i="69"/>
  <c r="BT56" i="69"/>
  <c r="BS56" i="69"/>
  <c r="BR56" i="69"/>
  <c r="BQ56" i="69"/>
  <c r="BP56" i="69"/>
  <c r="BO56" i="69"/>
  <c r="BN56" i="69"/>
  <c r="BM56" i="69"/>
  <c r="BL56" i="69"/>
  <c r="BI56" i="69"/>
  <c r="DQ56" i="69"/>
  <c r="BH56" i="69"/>
  <c r="DP56" i="69"/>
  <c r="BG56" i="69"/>
  <c r="DO56" i="69" s="1"/>
  <c r="BF56" i="69"/>
  <c r="DN56" i="69" s="1"/>
  <c r="BE56" i="69"/>
  <c r="DM56" i="69"/>
  <c r="N56" i="69"/>
  <c r="BW56" i="69" s="1"/>
  <c r="M56" i="69"/>
  <c r="BV56" i="69"/>
  <c r="BT55" i="69"/>
  <c r="BS55" i="69"/>
  <c r="BR55" i="69"/>
  <c r="BI55" i="69"/>
  <c r="BH55" i="69"/>
  <c r="BG55" i="69"/>
  <c r="BF55" i="69"/>
  <c r="BE55" i="69"/>
  <c r="N55" i="69"/>
  <c r="M55" i="69"/>
  <c r="BT54" i="69"/>
  <c r="BS54" i="69"/>
  <c r="BR54" i="69"/>
  <c r="BI54" i="69"/>
  <c r="BH54" i="69"/>
  <c r="BG54" i="69"/>
  <c r="BF54" i="69"/>
  <c r="BE54" i="69"/>
  <c r="N54" i="69"/>
  <c r="M54" i="69"/>
  <c r="BT53" i="69"/>
  <c r="BS53" i="69"/>
  <c r="BR53" i="69"/>
  <c r="BI53" i="69"/>
  <c r="BH53" i="69"/>
  <c r="BG53" i="69"/>
  <c r="BF53" i="69"/>
  <c r="BE53" i="69"/>
  <c r="BE51" i="69" s="1"/>
  <c r="DM51" i="69" s="1"/>
  <c r="N53" i="69"/>
  <c r="M53" i="69"/>
  <c r="BT52" i="69"/>
  <c r="BS52" i="69"/>
  <c r="BR52" i="69"/>
  <c r="BI52" i="69"/>
  <c r="BH52" i="69"/>
  <c r="BG52" i="69"/>
  <c r="BG51" i="69" s="1"/>
  <c r="DO51" i="69" s="1"/>
  <c r="BF52" i="69"/>
  <c r="BF51" i="69"/>
  <c r="DN51" i="69" s="1"/>
  <c r="BE52" i="69"/>
  <c r="N52" i="69"/>
  <c r="M52" i="69"/>
  <c r="DL51" i="69"/>
  <c r="DK51" i="69"/>
  <c r="DJ51" i="69"/>
  <c r="DI51" i="69"/>
  <c r="DH51" i="69"/>
  <c r="DG51" i="69"/>
  <c r="DF51" i="69"/>
  <c r="DE51" i="69"/>
  <c r="DD51" i="69"/>
  <c r="DC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AR51" i="69"/>
  <c r="DA51" i="69" s="1"/>
  <c r="AQ51" i="69"/>
  <c r="CZ51" i="69"/>
  <c r="AP51" i="69"/>
  <c r="BI51" i="69"/>
  <c r="DQ51" i="69" s="1"/>
  <c r="AO51" i="69"/>
  <c r="CX51" i="69"/>
  <c r="AN51" i="69"/>
  <c r="CW51" i="69" s="1"/>
  <c r="AM51" i="69"/>
  <c r="CV51" i="69" s="1"/>
  <c r="AL51" i="69"/>
  <c r="AK51" i="69"/>
  <c r="CT51" i="69" s="1"/>
  <c r="AJ51" i="69"/>
  <c r="CS51" i="69"/>
  <c r="AI51" i="69"/>
  <c r="CR51" i="69" s="1"/>
  <c r="AH51" i="69"/>
  <c r="CQ51" i="69" s="1"/>
  <c r="L51" i="69"/>
  <c r="BU51" i="69" s="1"/>
  <c r="K51" i="69"/>
  <c r="BT51" i="69"/>
  <c r="J51" i="69"/>
  <c r="BS51" i="69" s="1"/>
  <c r="I51" i="69"/>
  <c r="BR51" i="69" s="1"/>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Q46" i="69"/>
  <c r="BP46" i="69"/>
  <c r="BO46" i="69"/>
  <c r="BN46" i="69"/>
  <c r="BM46" i="69"/>
  <c r="BL46" i="69"/>
  <c r="BD46" i="69"/>
  <c r="DL46" i="69"/>
  <c r="BC46" i="69"/>
  <c r="DK46" i="69" s="1"/>
  <c r="BB46" i="69"/>
  <c r="DJ46" i="69" s="1"/>
  <c r="BA46" i="69"/>
  <c r="DI46" i="69" s="1"/>
  <c r="AZ46" i="69"/>
  <c r="DH46" i="69"/>
  <c r="AY46" i="69"/>
  <c r="DG46" i="69" s="1"/>
  <c r="AX46" i="69"/>
  <c r="DF46" i="69" s="1"/>
  <c r="AW46" i="69"/>
  <c r="DE46" i="69" s="1"/>
  <c r="AV46" i="69"/>
  <c r="DD46" i="69"/>
  <c r="AU46" i="69"/>
  <c r="DC46" i="69" s="1"/>
  <c r="AR46" i="69"/>
  <c r="DA46" i="69" s="1"/>
  <c r="AQ46" i="69"/>
  <c r="CZ46" i="69" s="1"/>
  <c r="AP46" i="69"/>
  <c r="AO46" i="69"/>
  <c r="AO58" i="69"/>
  <c r="CX58" i="69" s="1"/>
  <c r="AN46" i="69"/>
  <c r="BH46" i="69" s="1"/>
  <c r="DP46" i="69" s="1"/>
  <c r="AM46" i="69"/>
  <c r="AM58" i="69" s="1"/>
  <c r="CV46" i="69"/>
  <c r="AL46" i="69"/>
  <c r="CU46" i="69"/>
  <c r="AK46" i="69"/>
  <c r="CT46" i="69"/>
  <c r="AJ46" i="69"/>
  <c r="CS46" i="69"/>
  <c r="AI46" i="69"/>
  <c r="CR46" i="69"/>
  <c r="AH46" i="69"/>
  <c r="CQ46" i="69"/>
  <c r="L46" i="69"/>
  <c r="L58" i="69" s="1"/>
  <c r="K46" i="69"/>
  <c r="K58" i="69" s="1"/>
  <c r="J46" i="69"/>
  <c r="BS46" i="69"/>
  <c r="I46" i="69"/>
  <c r="BR46" i="69" s="1"/>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AU45" i="69" s="1"/>
  <c r="DC45" i="69" s="1"/>
  <c r="DD45" i="69"/>
  <c r="N45" i="69"/>
  <c r="BW45" i="69" s="1"/>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s="1"/>
  <c r="BH44" i="69"/>
  <c r="DP44" i="69"/>
  <c r="BG44" i="69"/>
  <c r="DO44" i="69"/>
  <c r="N44" i="69"/>
  <c r="BW44" i="69" s="1"/>
  <c r="M44" i="69"/>
  <c r="BT43" i="69"/>
  <c r="BS43" i="69"/>
  <c r="BR43" i="69"/>
  <c r="BQ43" i="69"/>
  <c r="BP43" i="69"/>
  <c r="BO43" i="69"/>
  <c r="BN43" i="69"/>
  <c r="BM43" i="69"/>
  <c r="BL43" i="69"/>
  <c r="BD43" i="69"/>
  <c r="BC43" i="69"/>
  <c r="BB43" i="69"/>
  <c r="BA43" i="69"/>
  <c r="BA38" i="69" s="1"/>
  <c r="DI38" i="69" s="1"/>
  <c r="AZ43" i="69"/>
  <c r="AY43" i="69"/>
  <c r="AX43" i="69"/>
  <c r="AW43"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X41" i="69"/>
  <c r="AW41" i="69"/>
  <c r="AV41" i="69"/>
  <c r="AU41" i="69"/>
  <c r="N41" i="69"/>
  <c r="M41" i="69"/>
  <c r="BT40" i="69"/>
  <c r="BS40" i="69"/>
  <c r="BR40" i="69"/>
  <c r="BQ40" i="69"/>
  <c r="BP40" i="69"/>
  <c r="BO40" i="69"/>
  <c r="BN40" i="69"/>
  <c r="BM40" i="69"/>
  <c r="BL40" i="69"/>
  <c r="BD40" i="69"/>
  <c r="BC40" i="69"/>
  <c r="BC38" i="69"/>
  <c r="DK38" i="69" s="1"/>
  <c r="BB40" i="69"/>
  <c r="BB38" i="69" s="1"/>
  <c r="DJ38" i="69" s="1"/>
  <c r="BA40" i="69"/>
  <c r="AZ40" i="69"/>
  <c r="AY40" i="69"/>
  <c r="AX40" i="69"/>
  <c r="AW40" i="69"/>
  <c r="AV40" i="69"/>
  <c r="AU40" i="69" s="1"/>
  <c r="N40" i="69"/>
  <c r="M40" i="69"/>
  <c r="BT39" i="69"/>
  <c r="BS39" i="69"/>
  <c r="BR39" i="69"/>
  <c r="BQ39" i="69"/>
  <c r="BP39" i="69"/>
  <c r="BO39" i="69"/>
  <c r="BN39" i="69"/>
  <c r="BM39" i="69"/>
  <c r="BL39" i="69"/>
  <c r="BD39" i="69"/>
  <c r="BD38" i="69" s="1"/>
  <c r="DL38" i="69" s="1"/>
  <c r="BC39" i="69"/>
  <c r="BB39" i="69"/>
  <c r="BA39" i="69"/>
  <c r="AZ39" i="69"/>
  <c r="AZ38" i="69"/>
  <c r="DH38" i="69" s="1"/>
  <c r="AY39" i="69"/>
  <c r="AY38" i="69" s="1"/>
  <c r="DG38" i="69" s="1"/>
  <c r="AX39" i="69"/>
  <c r="AX38" i="69" s="1"/>
  <c r="DF38" i="69" s="1"/>
  <c r="AW39" i="69"/>
  <c r="AW38" i="69" s="1"/>
  <c r="DE38" i="69" s="1"/>
  <c r="AV39" i="69"/>
  <c r="AU39" i="69"/>
  <c r="AU38" i="69" s="1"/>
  <c r="DC38" i="69" s="1"/>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Q38" i="69"/>
  <c r="BP38" i="69"/>
  <c r="BO38" i="69"/>
  <c r="BN38" i="69"/>
  <c r="BM38" i="69"/>
  <c r="BL38" i="69"/>
  <c r="BI38" i="69"/>
  <c r="DQ38" i="69" s="1"/>
  <c r="BH38" i="69"/>
  <c r="DP38" i="69" s="1"/>
  <c r="BG38" i="69"/>
  <c r="DO38" i="69" s="1"/>
  <c r="BF38" i="69"/>
  <c r="DN38" i="69" s="1"/>
  <c r="BE38" i="69"/>
  <c r="DM38" i="69" s="1"/>
  <c r="N38" i="69"/>
  <c r="BW38" i="69" s="1"/>
  <c r="M38" i="69"/>
  <c r="BV38" i="69" s="1"/>
  <c r="L38" i="69"/>
  <c r="BU38" i="69" s="1"/>
  <c r="K38" i="69"/>
  <c r="J38" i="69"/>
  <c r="BS38" i="69" s="1"/>
  <c r="I38" i="69"/>
  <c r="BR38" i="69" s="1"/>
  <c r="BT37" i="69"/>
  <c r="BS37" i="69"/>
  <c r="BR37" i="69"/>
  <c r="BQ37" i="69"/>
  <c r="BP37" i="69"/>
  <c r="BO37" i="69"/>
  <c r="BN37" i="69"/>
  <c r="BM37" i="69"/>
  <c r="BL37" i="69"/>
  <c r="BD37" i="69"/>
  <c r="BC37" i="69"/>
  <c r="BB37" i="69"/>
  <c r="BA37" i="69"/>
  <c r="AZ37" i="69"/>
  <c r="AY37" i="69"/>
  <c r="AY32" i="69" s="1"/>
  <c r="DG32" i="69" s="1"/>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s="1"/>
  <c r="N36" i="69"/>
  <c r="M36" i="69"/>
  <c r="BT35" i="69"/>
  <c r="BS35" i="69"/>
  <c r="BR35" i="69"/>
  <c r="BQ35" i="69"/>
  <c r="BP35" i="69"/>
  <c r="BO35" i="69"/>
  <c r="BN35" i="69"/>
  <c r="BM35" i="69"/>
  <c r="BL35" i="69"/>
  <c r="BD35" i="69"/>
  <c r="BC35" i="69"/>
  <c r="BB35" i="69"/>
  <c r="BA35" i="69"/>
  <c r="AZ35" i="69"/>
  <c r="AY35" i="69"/>
  <c r="AX35" i="69"/>
  <c r="AW35" i="69"/>
  <c r="AV35" i="69"/>
  <c r="AU35" i="69"/>
  <c r="N35" i="69"/>
  <c r="M35" i="69"/>
  <c r="BT34" i="69"/>
  <c r="BS34" i="69"/>
  <c r="BR34" i="69"/>
  <c r="BQ34" i="69"/>
  <c r="BP34" i="69"/>
  <c r="BO34" i="69"/>
  <c r="BN34" i="69"/>
  <c r="BM34" i="69"/>
  <c r="BL34" i="69"/>
  <c r="BD34" i="69"/>
  <c r="BD32" i="69" s="1"/>
  <c r="DL32" i="69" s="1"/>
  <c r="BC34" i="69"/>
  <c r="BB34" i="69"/>
  <c r="BA34" i="69"/>
  <c r="AZ34" i="69"/>
  <c r="AY34" i="69"/>
  <c r="AX34" i="69"/>
  <c r="AX32" i="69" s="1"/>
  <c r="DF32" i="69" s="1"/>
  <c r="AW34" i="69"/>
  <c r="AV34" i="69"/>
  <c r="AU34" i="69"/>
  <c r="N34" i="69"/>
  <c r="M34" i="69"/>
  <c r="BT33" i="69"/>
  <c r="BS33" i="69"/>
  <c r="BR33" i="69"/>
  <c r="BQ33" i="69"/>
  <c r="BP33" i="69"/>
  <c r="BO33" i="69"/>
  <c r="BN33" i="69"/>
  <c r="BM33" i="69"/>
  <c r="BL33" i="69"/>
  <c r="BD33" i="69"/>
  <c r="BC33" i="69"/>
  <c r="BC32" i="69" s="1"/>
  <c r="DK32" i="69" s="1"/>
  <c r="BB33" i="69"/>
  <c r="BB32" i="69" s="1"/>
  <c r="DJ32" i="69" s="1"/>
  <c r="BA33" i="69"/>
  <c r="BA32" i="69" s="1"/>
  <c r="DI32" i="69" s="1"/>
  <c r="AZ33" i="69"/>
  <c r="AY33" i="69"/>
  <c r="AX33" i="69"/>
  <c r="AW33" i="69"/>
  <c r="AW32" i="69" s="1"/>
  <c r="DE32" i="69" s="1"/>
  <c r="AV33" i="69"/>
  <c r="AU33" i="69" s="1"/>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Q32" i="69"/>
  <c r="BP32" i="69"/>
  <c r="BO32" i="69"/>
  <c r="BN32" i="69"/>
  <c r="BM32" i="69"/>
  <c r="BL32" i="69"/>
  <c r="BI32" i="69"/>
  <c r="DQ32" i="69" s="1"/>
  <c r="BH32" i="69"/>
  <c r="DP32" i="69"/>
  <c r="BG32" i="69"/>
  <c r="DO32" i="69"/>
  <c r="BF32" i="69"/>
  <c r="DN32" i="69"/>
  <c r="BE32" i="69"/>
  <c r="DM32" i="69" s="1"/>
  <c r="AZ32" i="69"/>
  <c r="DH32" i="69"/>
  <c r="L32" i="69"/>
  <c r="BU32" i="69"/>
  <c r="K32" i="69"/>
  <c r="M32" i="69" s="1"/>
  <c r="BV32" i="69" s="1"/>
  <c r="J32" i="69"/>
  <c r="BS32" i="69" s="1"/>
  <c r="I32" i="69"/>
  <c r="BR32" i="69" s="1"/>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A29"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C28" i="69"/>
  <c r="BB28" i="69"/>
  <c r="BA28" i="69"/>
  <c r="AZ28" i="69"/>
  <c r="AY28" i="69"/>
  <c r="AX28" i="69"/>
  <c r="AW28" i="69"/>
  <c r="AV28" i="69"/>
  <c r="AU28" i="69"/>
  <c r="N28" i="69"/>
  <c r="M28" i="69"/>
  <c r="BT27" i="69"/>
  <c r="BS27" i="69"/>
  <c r="BR27" i="69"/>
  <c r="BQ27" i="69"/>
  <c r="BP27" i="69"/>
  <c r="BO27" i="69"/>
  <c r="BN27" i="69"/>
  <c r="BM27" i="69"/>
  <c r="BL27" i="69"/>
  <c r="BI27" i="69"/>
  <c r="BH27" i="69"/>
  <c r="BG27" i="69"/>
  <c r="BF27" i="69"/>
  <c r="BE27" i="69"/>
  <c r="BD27" i="69"/>
  <c r="BD26" i="69" s="1"/>
  <c r="DL26" i="69" s="1"/>
  <c r="BC27" i="69"/>
  <c r="BC26" i="69" s="1"/>
  <c r="DK26" i="69" s="1"/>
  <c r="BB27" i="69"/>
  <c r="BB26" i="69" s="1"/>
  <c r="DJ26" i="69" s="1"/>
  <c r="BA27" i="69"/>
  <c r="BA26" i="69" s="1"/>
  <c r="DI26" i="69" s="1"/>
  <c r="AZ27" i="69"/>
  <c r="AZ26" i="69" s="1"/>
  <c r="DH26" i="69" s="1"/>
  <c r="AY27" i="69"/>
  <c r="AX27" i="69"/>
  <c r="AW27" i="69"/>
  <c r="AW26" i="69" s="1"/>
  <c r="DE26" i="69" s="1"/>
  <c r="AV27" i="69"/>
  <c r="AU27" i="69" s="1"/>
  <c r="AU26" i="69" s="1"/>
  <c r="DC26" i="69" s="1"/>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AY26" i="69"/>
  <c r="DG26" i="69" s="1"/>
  <c r="AX26" i="69"/>
  <c r="DF26" i="69"/>
  <c r="AR26" i="69"/>
  <c r="DA26" i="69"/>
  <c r="AQ26" i="69"/>
  <c r="CZ26" i="69" s="1"/>
  <c r="AP26" i="69"/>
  <c r="CY26" i="69" s="1"/>
  <c r="AO26" i="69"/>
  <c r="CX26" i="69"/>
  <c r="AN26" i="69"/>
  <c r="BH26" i="69"/>
  <c r="DP26" i="69" s="1"/>
  <c r="AM26" i="69"/>
  <c r="CV26" i="69"/>
  <c r="AL26" i="69"/>
  <c r="CU26" i="69" s="1"/>
  <c r="AK26" i="69"/>
  <c r="CT26" i="69" s="1"/>
  <c r="AJ26" i="69"/>
  <c r="BF26" i="69" s="1"/>
  <c r="DN26" i="69" s="1"/>
  <c r="AI26" i="69"/>
  <c r="CR26" i="69" s="1"/>
  <c r="AH26" i="69"/>
  <c r="CQ26" i="69" s="1"/>
  <c r="N26" i="69"/>
  <c r="BW26" i="69" s="1"/>
  <c r="M26" i="69"/>
  <c r="BV26" i="69" s="1"/>
  <c r="L26" i="69"/>
  <c r="BU26" i="69" s="1"/>
  <c r="K26" i="69"/>
  <c r="BT26" i="69" s="1"/>
  <c r="J26" i="69"/>
  <c r="BS26" i="69" s="1"/>
  <c r="I26" i="69"/>
  <c r="BR26" i="69" s="1"/>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s="1"/>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s="1"/>
  <c r="N24" i="69"/>
  <c r="M24" i="69"/>
  <c r="BT23" i="69"/>
  <c r="BS23" i="69"/>
  <c r="BR23" i="69"/>
  <c r="BQ23" i="69"/>
  <c r="BP23" i="69"/>
  <c r="BO23" i="69"/>
  <c r="BN23" i="69"/>
  <c r="BM23" i="69"/>
  <c r="BL23" i="69"/>
  <c r="BI23" i="69"/>
  <c r="BH23" i="69"/>
  <c r="BG23" i="69"/>
  <c r="BF23" i="69"/>
  <c r="BE23" i="69"/>
  <c r="BD23" i="69"/>
  <c r="BC23" i="69"/>
  <c r="BC20" i="69"/>
  <c r="DK20" i="69" s="1"/>
  <c r="BB23" i="69"/>
  <c r="BA23" i="69"/>
  <c r="AZ23" i="69"/>
  <c r="AY23" i="69"/>
  <c r="AX23" i="69"/>
  <c r="AW23" i="69"/>
  <c r="AV23" i="69"/>
  <c r="AU23" i="69" s="1"/>
  <c r="N23" i="69"/>
  <c r="M23" i="69"/>
  <c r="BT22" i="69"/>
  <c r="BS22" i="69"/>
  <c r="BR22" i="69"/>
  <c r="BQ22" i="69"/>
  <c r="BP22" i="69"/>
  <c r="BO22" i="69"/>
  <c r="BN22" i="69"/>
  <c r="BM22" i="69"/>
  <c r="BL22" i="69"/>
  <c r="BI22" i="69"/>
  <c r="BH22" i="69"/>
  <c r="BG22" i="69"/>
  <c r="BF22" i="69"/>
  <c r="BE22" i="69"/>
  <c r="BD22" i="69"/>
  <c r="BC22" i="69"/>
  <c r="BB22" i="69"/>
  <c r="BA22" i="69"/>
  <c r="AZ22" i="69"/>
  <c r="AY22" i="69"/>
  <c r="AX22" i="69"/>
  <c r="AW22" i="69"/>
  <c r="AV22" i="69"/>
  <c r="AU22" i="69" s="1"/>
  <c r="N22" i="69"/>
  <c r="M22" i="69"/>
  <c r="BT21" i="69"/>
  <c r="BS21" i="69"/>
  <c r="BR21" i="69"/>
  <c r="BQ21" i="69"/>
  <c r="BP21" i="69"/>
  <c r="BO21" i="69"/>
  <c r="BN21" i="69"/>
  <c r="BM21" i="69"/>
  <c r="BL21" i="69"/>
  <c r="BI21" i="69"/>
  <c r="BH21" i="69"/>
  <c r="BG21" i="69"/>
  <c r="BF21" i="69"/>
  <c r="BE21" i="69"/>
  <c r="BD21" i="69"/>
  <c r="BD20" i="69" s="1"/>
  <c r="DL20" i="69" s="1"/>
  <c r="BC21" i="69"/>
  <c r="BB21" i="69"/>
  <c r="BA21" i="69"/>
  <c r="AZ21" i="69"/>
  <c r="AY21" i="69"/>
  <c r="AY20" i="69"/>
  <c r="DG20" i="69" s="1"/>
  <c r="AX21" i="69"/>
  <c r="AX20" i="69" s="1"/>
  <c r="DF20" i="69" s="1"/>
  <c r="AW21" i="69"/>
  <c r="AW20" i="69" s="1"/>
  <c r="DE20" i="69" s="1"/>
  <c r="AV21" i="69"/>
  <c r="AU21" i="69"/>
  <c r="AU20" i="69" s="1"/>
  <c r="DC20" i="69" s="1"/>
  <c r="N21" i="69"/>
  <c r="M21" i="69"/>
  <c r="CP20" i="69"/>
  <c r="CO20" i="69"/>
  <c r="CN20" i="69"/>
  <c r="CM20" i="69"/>
  <c r="CL20" i="69"/>
  <c r="CK20" i="69"/>
  <c r="CJ20" i="69"/>
  <c r="CI20" i="69"/>
  <c r="CH20" i="69"/>
  <c r="CG20" i="69"/>
  <c r="CF20" i="69"/>
  <c r="CE20" i="69"/>
  <c r="CD20" i="69"/>
  <c r="CC20" i="69"/>
  <c r="CB20" i="69"/>
  <c r="CA20" i="69"/>
  <c r="BZ20" i="69"/>
  <c r="BY20" i="69"/>
  <c r="BQ20" i="69"/>
  <c r="BP20" i="69"/>
  <c r="BO20" i="69"/>
  <c r="BN20" i="69"/>
  <c r="BM20" i="69"/>
  <c r="BL20" i="69"/>
  <c r="BB20" i="69"/>
  <c r="DJ20" i="69" s="1"/>
  <c r="BA20" i="69"/>
  <c r="DI20" i="69" s="1"/>
  <c r="AZ20" i="69"/>
  <c r="DH20" i="69" s="1"/>
  <c r="AR20" i="69"/>
  <c r="DA20" i="69"/>
  <c r="AQ20" i="69"/>
  <c r="CZ20" i="69" s="1"/>
  <c r="AP20" i="69"/>
  <c r="BI20" i="69" s="1"/>
  <c r="DQ20" i="69" s="1"/>
  <c r="AO20" i="69"/>
  <c r="CX20" i="69" s="1"/>
  <c r="AN20" i="69"/>
  <c r="BH20" i="69" s="1"/>
  <c r="DP20" i="69" s="1"/>
  <c r="AM20" i="69"/>
  <c r="CV20" i="69"/>
  <c r="AL20" i="69"/>
  <c r="BG20" i="69"/>
  <c r="DO20" i="69" s="1"/>
  <c r="AK20" i="69"/>
  <c r="CT20" i="69"/>
  <c r="AJ20" i="69"/>
  <c r="CS20" i="69" s="1"/>
  <c r="AI20" i="69"/>
  <c r="CR20" i="69" s="1"/>
  <c r="AH20" i="69"/>
  <c r="CQ20" i="69" s="1"/>
  <c r="L20" i="69"/>
  <c r="N20" i="69"/>
  <c r="BW20" i="69" s="1"/>
  <c r="K20" i="69"/>
  <c r="BT20" i="69"/>
  <c r="J20" i="69"/>
  <c r="BS20" i="69" s="1"/>
  <c r="I20" i="69"/>
  <c r="BR20" i="69" s="1"/>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s="1"/>
  <c r="N18" i="69"/>
  <c r="M18" i="69"/>
  <c r="BT17" i="69"/>
  <c r="BS17" i="69"/>
  <c r="BR17" i="69"/>
  <c r="BQ17" i="69"/>
  <c r="BP17" i="69"/>
  <c r="BO17" i="69"/>
  <c r="BN17" i="69"/>
  <c r="BM17" i="69"/>
  <c r="BL17" i="69"/>
  <c r="BI17" i="69"/>
  <c r="BH17" i="69"/>
  <c r="BG17" i="69"/>
  <c r="BF17" i="69"/>
  <c r="BE17" i="69"/>
  <c r="BD17" i="69"/>
  <c r="BC17" i="69"/>
  <c r="BB17" i="69"/>
  <c r="BA17" i="69"/>
  <c r="AZ17" i="69"/>
  <c r="AY17" i="69"/>
  <c r="AY13" i="69" s="1"/>
  <c r="DG13" i="69" s="1"/>
  <c r="AX17" i="69"/>
  <c r="AW17" i="69"/>
  <c r="AV17" i="69"/>
  <c r="AU17" i="69" s="1"/>
  <c r="N17" i="69"/>
  <c r="M17" i="69"/>
  <c r="BT16" i="69"/>
  <c r="BS16" i="69"/>
  <c r="BR16" i="69"/>
  <c r="BQ16" i="69"/>
  <c r="BP16" i="69"/>
  <c r="BO16" i="69"/>
  <c r="BN16" i="69"/>
  <c r="BM16" i="69"/>
  <c r="BL16" i="69"/>
  <c r="BI16" i="69"/>
  <c r="BH16" i="69"/>
  <c r="BG16" i="69"/>
  <c r="BF16" i="69"/>
  <c r="BE16" i="69"/>
  <c r="BD16" i="69"/>
  <c r="BC16" i="69"/>
  <c r="BB16" i="69"/>
  <c r="BA16" i="69"/>
  <c r="BA13" i="69" s="1"/>
  <c r="DI13" i="69" s="1"/>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C13" i="69" s="1"/>
  <c r="DK13" i="69" s="1"/>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s="1"/>
  <c r="AU13" i="69" s="1"/>
  <c r="DC13" i="69" s="1"/>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D13" i="69"/>
  <c r="DL13" i="69"/>
  <c r="BB13" i="69"/>
  <c r="DJ13" i="69" s="1"/>
  <c r="AZ13" i="69"/>
  <c r="DH13" i="69"/>
  <c r="AX13" i="69"/>
  <c r="DF13" i="69" s="1"/>
  <c r="AW13" i="69"/>
  <c r="DE13" i="69"/>
  <c r="AV13" i="69"/>
  <c r="DD13" i="69"/>
  <c r="AR13" i="69"/>
  <c r="DA13" i="69" s="1"/>
  <c r="AQ13" i="69"/>
  <c r="CZ13" i="69" s="1"/>
  <c r="AP13" i="69"/>
  <c r="BI13" i="69"/>
  <c r="DQ13" i="69" s="1"/>
  <c r="AO13" i="69"/>
  <c r="CX13" i="69" s="1"/>
  <c r="AN13" i="69"/>
  <c r="CW13" i="69"/>
  <c r="AM13" i="69"/>
  <c r="CV13" i="69" s="1"/>
  <c r="AL13" i="69"/>
  <c r="CU13" i="69" s="1"/>
  <c r="AK13" i="69"/>
  <c r="CT13" i="69" s="1"/>
  <c r="AJ13" i="69"/>
  <c r="BF13" i="69" s="1"/>
  <c r="DN13" i="69" s="1"/>
  <c r="AI13" i="69"/>
  <c r="CR13" i="69"/>
  <c r="AH13" i="69"/>
  <c r="BE13" i="69" s="1"/>
  <c r="CQ13" i="69"/>
  <c r="L13" i="69"/>
  <c r="BU13" i="69" s="1"/>
  <c r="K13" i="69"/>
  <c r="M13" i="69" s="1"/>
  <c r="BV13" i="69" s="1"/>
  <c r="J13" i="69"/>
  <c r="BS13" i="69" s="1"/>
  <c r="I13" i="69"/>
  <c r="BR13" i="69" s="1"/>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s="1"/>
  <c r="N12" i="69"/>
  <c r="M12" i="69"/>
  <c r="BT11" i="69"/>
  <c r="BS11" i="69"/>
  <c r="BR11" i="69"/>
  <c r="BQ11" i="69"/>
  <c r="BP11" i="69"/>
  <c r="BO11" i="69"/>
  <c r="BN11" i="69"/>
  <c r="BM11" i="69"/>
  <c r="BL11" i="69"/>
  <c r="BD11" i="69"/>
  <c r="BC11" i="69"/>
  <c r="BB11" i="69"/>
  <c r="BA11" i="69"/>
  <c r="BA6" i="69" s="1"/>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D59" i="69" s="1"/>
  <c r="DL59" i="69" s="1"/>
  <c r="BC10" i="69"/>
  <c r="BB10" i="69"/>
  <c r="BA10" i="69"/>
  <c r="AZ10" i="69"/>
  <c r="AY10" i="69"/>
  <c r="AX10" i="69"/>
  <c r="AW10" i="69"/>
  <c r="AV10" i="69"/>
  <c r="N10" i="69"/>
  <c r="M10" i="69"/>
  <c r="BT9" i="69"/>
  <c r="BS9" i="69"/>
  <c r="BR9" i="69"/>
  <c r="BQ9" i="69"/>
  <c r="BP9" i="69"/>
  <c r="BO9" i="69"/>
  <c r="BN9" i="69"/>
  <c r="BM9" i="69"/>
  <c r="BL9" i="69"/>
  <c r="BI9" i="69"/>
  <c r="BH9" i="69"/>
  <c r="BG9" i="69"/>
  <c r="BF9" i="69"/>
  <c r="BE9" i="69"/>
  <c r="BD9" i="69"/>
  <c r="BC9" i="69"/>
  <c r="BB9" i="69"/>
  <c r="BA9" i="69"/>
  <c r="AZ9" i="69"/>
  <c r="AY9" i="69"/>
  <c r="AX9" i="69"/>
  <c r="AW9" i="69"/>
  <c r="AV9" i="69"/>
  <c r="AU9" i="69"/>
  <c r="N9" i="69"/>
  <c r="M9" i="69"/>
  <c r="BT8" i="69"/>
  <c r="BS8" i="69"/>
  <c r="BR8" i="69"/>
  <c r="BQ8" i="69"/>
  <c r="BP8" i="69"/>
  <c r="BO8" i="69"/>
  <c r="BN8" i="69"/>
  <c r="BM8" i="69"/>
  <c r="BL8" i="69"/>
  <c r="BI8" i="69"/>
  <c r="BH8" i="69"/>
  <c r="BG8" i="69"/>
  <c r="BF8" i="69"/>
  <c r="BE8" i="69"/>
  <c r="BD8" i="69"/>
  <c r="BC8" i="69"/>
  <c r="BC6" i="69" s="1"/>
  <c r="BB8" i="69"/>
  <c r="BB6" i="69" s="1"/>
  <c r="BA8" i="69"/>
  <c r="AZ8" i="69"/>
  <c r="AY8" i="69"/>
  <c r="AX8" i="69"/>
  <c r="AW8" i="69"/>
  <c r="AV8" i="69"/>
  <c r="AU8" i="69" s="1"/>
  <c r="N8" i="69"/>
  <c r="M8" i="69"/>
  <c r="BT7" i="69"/>
  <c r="BS7" i="69"/>
  <c r="BR7" i="69"/>
  <c r="BQ7" i="69"/>
  <c r="BP7" i="69"/>
  <c r="BO7" i="69"/>
  <c r="BN7" i="69"/>
  <c r="BM7" i="69"/>
  <c r="BL7" i="69"/>
  <c r="BI7" i="69"/>
  <c r="BH7" i="69"/>
  <c r="BG7" i="69"/>
  <c r="BF7" i="69"/>
  <c r="BE7" i="69"/>
  <c r="BD7" i="69"/>
  <c r="BC7" i="69"/>
  <c r="BB7" i="69"/>
  <c r="BA7" i="69"/>
  <c r="AZ7" i="69"/>
  <c r="AZ6" i="69" s="1"/>
  <c r="AY7" i="69"/>
  <c r="AY6" i="69" s="1"/>
  <c r="AX7" i="69"/>
  <c r="AX6" i="69" s="1"/>
  <c r="AW7" i="69"/>
  <c r="AW6" i="69" s="1"/>
  <c r="AV7" i="69"/>
  <c r="AV6" i="69" s="1"/>
  <c r="N7" i="69"/>
  <c r="M7" i="69"/>
  <c r="CP6" i="69"/>
  <c r="CO6" i="69"/>
  <c r="CN6" i="69"/>
  <c r="CM6" i="69"/>
  <c r="CL6" i="69"/>
  <c r="CK6" i="69"/>
  <c r="CJ6" i="69"/>
  <c r="CI6" i="69"/>
  <c r="CH6" i="69"/>
  <c r="CG6" i="69"/>
  <c r="CF6" i="69"/>
  <c r="CE6" i="69"/>
  <c r="CD6" i="69"/>
  <c r="CC6" i="69"/>
  <c r="CB6" i="69"/>
  <c r="CA6" i="69"/>
  <c r="BZ6" i="69"/>
  <c r="BY6" i="69"/>
  <c r="BQ6" i="69"/>
  <c r="BP6" i="69"/>
  <c r="BO6" i="69"/>
  <c r="BN6" i="69"/>
  <c r="BM6" i="69"/>
  <c r="BL6" i="69"/>
  <c r="AR6" i="69"/>
  <c r="DA6" i="69"/>
  <c r="AQ6" i="69"/>
  <c r="CZ6" i="69"/>
  <c r="AP6" i="69"/>
  <c r="BI6" i="69" s="1"/>
  <c r="DQ6" i="69" s="1"/>
  <c r="AO6" i="69"/>
  <c r="AN6" i="69"/>
  <c r="AM6" i="69"/>
  <c r="CV6" i="69" s="1"/>
  <c r="AL6" i="69"/>
  <c r="CU6" i="69"/>
  <c r="AK6" i="69"/>
  <c r="CT6" i="69"/>
  <c r="AJ6" i="69"/>
  <c r="CS6" i="69" s="1"/>
  <c r="AI6" i="69"/>
  <c r="CR6" i="69" s="1"/>
  <c r="AH6" i="69"/>
  <c r="BE6" i="69"/>
  <c r="L6" i="69"/>
  <c r="BU6" i="69" s="1"/>
  <c r="K6" i="69"/>
  <c r="K59" i="69" s="1"/>
  <c r="J6" i="69"/>
  <c r="I6" i="69"/>
  <c r="BW4" i="69"/>
  <c r="BV4" i="69"/>
  <c r="BF42" i="66"/>
  <c r="BE42" i="66"/>
  <c r="BD42" i="66"/>
  <c r="BC42" i="66"/>
  <c r="BB42" i="66"/>
  <c r="BA42" i="66"/>
  <c r="AZ42" i="66"/>
  <c r="AY42" i="66"/>
  <c r="BF40" i="66"/>
  <c r="BD60" i="69" s="1"/>
  <c r="BF45" i="66"/>
  <c r="BE40" i="66"/>
  <c r="BC60" i="69" s="1"/>
  <c r="BD40" i="66"/>
  <c r="BB60" i="69" s="1"/>
  <c r="BC40" i="66"/>
  <c r="BA60" i="69" s="1"/>
  <c r="BB40" i="66"/>
  <c r="AZ60" i="69" s="1"/>
  <c r="BA40" i="66"/>
  <c r="AY60" i="69" s="1"/>
  <c r="AZ40" i="66"/>
  <c r="AZ45" i="66" s="1"/>
  <c r="AY40" i="66"/>
  <c r="AW60" i="69" s="1"/>
  <c r="BP38" i="66"/>
  <c r="BK38" i="66"/>
  <c r="BN38" i="66" s="1"/>
  <c r="BJ38" i="66"/>
  <c r="BI38" i="66"/>
  <c r="BH38" i="66"/>
  <c r="BG38" i="66"/>
  <c r="BF38" i="66"/>
  <c r="BE38" i="66"/>
  <c r="BD38" i="66"/>
  <c r="BC38" i="66"/>
  <c r="BB38" i="66"/>
  <c r="BA38" i="66"/>
  <c r="AZ38" i="66"/>
  <c r="AY38" i="66"/>
  <c r="AX38" i="66"/>
  <c r="AW38" i="66" s="1"/>
  <c r="AT38" i="66"/>
  <c r="AS38" i="66"/>
  <c r="N38" i="66"/>
  <c r="M38" i="66"/>
  <c r="BP37" i="66"/>
  <c r="BK37" i="66"/>
  <c r="BN37" i="66" s="1"/>
  <c r="BJ37" i="66"/>
  <c r="BI37" i="66"/>
  <c r="BM37" i="66" s="1"/>
  <c r="BH37" i="66"/>
  <c r="BG37" i="66"/>
  <c r="BF37" i="66"/>
  <c r="BE37" i="66"/>
  <c r="BD37" i="66"/>
  <c r="BC37" i="66"/>
  <c r="BB37" i="66"/>
  <c r="BA37" i="66"/>
  <c r="AZ37" i="66"/>
  <c r="AY37" i="66"/>
  <c r="AX37" i="66"/>
  <c r="AW37" i="66" s="1"/>
  <c r="AT37" i="66"/>
  <c r="AS37" i="66"/>
  <c r="N37" i="66"/>
  <c r="M37" i="66"/>
  <c r="BP36" i="66"/>
  <c r="BK36" i="66"/>
  <c r="BN36" i="66" s="1"/>
  <c r="BJ36" i="66"/>
  <c r="BI36" i="66"/>
  <c r="BH36" i="66"/>
  <c r="BG36" i="66"/>
  <c r="BF36" i="66"/>
  <c r="BE36" i="66"/>
  <c r="BD36" i="66"/>
  <c r="BC36" i="66"/>
  <c r="BB36" i="66"/>
  <c r="BA36" i="66"/>
  <c r="AZ36" i="66"/>
  <c r="AY36" i="66"/>
  <c r="AX36" i="66"/>
  <c r="AW36" i="66" s="1"/>
  <c r="AW35" i="66" s="1"/>
  <c r="AT36" i="66"/>
  <c r="AS36" i="66"/>
  <c r="N36" i="66"/>
  <c r="M36" i="66"/>
  <c r="BH35" i="66"/>
  <c r="BF35" i="66"/>
  <c r="BE35" i="66"/>
  <c r="BD35" i="66"/>
  <c r="BC35" i="66"/>
  <c r="BB35" i="66"/>
  <c r="BA35" i="66"/>
  <c r="AZ35" i="66"/>
  <c r="AY35" i="66"/>
  <c r="AR35" i="66"/>
  <c r="AR35" i="70" s="1"/>
  <c r="AQ35" i="66"/>
  <c r="AQ35" i="70" s="1"/>
  <c r="AP35" i="66"/>
  <c r="BK35" i="66" s="1"/>
  <c r="AO35" i="66"/>
  <c r="BP35" i="66" s="1"/>
  <c r="AN35" i="66"/>
  <c r="AN35" i="70" s="1"/>
  <c r="AM35" i="66"/>
  <c r="AM35" i="70" s="1"/>
  <c r="AL35" i="66"/>
  <c r="AL35" i="70" s="1"/>
  <c r="AK35" i="66"/>
  <c r="AK35" i="70" s="1"/>
  <c r="AJ35" i="66"/>
  <c r="AJ35" i="70" s="1"/>
  <c r="BG35" i="70" s="1"/>
  <c r="AI35" i="66"/>
  <c r="AI35" i="70" s="1"/>
  <c r="AH35" i="66"/>
  <c r="AH35" i="70" s="1"/>
  <c r="BF35" i="70" s="1"/>
  <c r="BG35" i="66"/>
  <c r="L35" i="66"/>
  <c r="K35" i="66"/>
  <c r="M35" i="66"/>
  <c r="J35" i="66"/>
  <c r="I35" i="66"/>
  <c r="BP33" i="66"/>
  <c r="BK33" i="66"/>
  <c r="BN33" i="66" s="1"/>
  <c r="BJ33" i="66"/>
  <c r="BI33" i="66"/>
  <c r="BM33" i="66" s="1"/>
  <c r="BH33" i="66"/>
  <c r="BG33" i="66"/>
  <c r="BF33" i="66"/>
  <c r="BE33" i="66"/>
  <c r="BD33" i="66"/>
  <c r="BC33" i="66"/>
  <c r="BB33" i="66"/>
  <c r="BA33" i="66"/>
  <c r="AZ33" i="66"/>
  <c r="AY33" i="66"/>
  <c r="AX33" i="66"/>
  <c r="AW33" i="66" s="1"/>
  <c r="AT33" i="66"/>
  <c r="AS33" i="66"/>
  <c r="N33" i="66"/>
  <c r="M33" i="66"/>
  <c r="BP32" i="66"/>
  <c r="BK32" i="66"/>
  <c r="BJ32" i="66"/>
  <c r="BI32" i="66"/>
  <c r="BM32" i="66" s="1"/>
  <c r="BH32" i="66"/>
  <c r="BG32" i="66"/>
  <c r="BF32" i="66"/>
  <c r="BE32" i="66"/>
  <c r="BD32" i="66"/>
  <c r="BC32" i="66"/>
  <c r="BB32" i="66"/>
  <c r="BA32" i="66"/>
  <c r="AZ32" i="66"/>
  <c r="AY32" i="66"/>
  <c r="AX32" i="66"/>
  <c r="AW32" i="66" s="1"/>
  <c r="AT32" i="66"/>
  <c r="AS32" i="66"/>
  <c r="N32" i="66"/>
  <c r="M32" i="66"/>
  <c r="BP31" i="66"/>
  <c r="BK31" i="66"/>
  <c r="BN31" i="66" s="1"/>
  <c r="BJ31" i="66"/>
  <c r="BI31" i="66"/>
  <c r="BH31" i="66"/>
  <c r="BG31" i="66"/>
  <c r="BF31" i="66"/>
  <c r="BE31" i="66"/>
  <c r="BD31" i="66"/>
  <c r="BC31" i="66"/>
  <c r="BB31" i="66"/>
  <c r="BA31" i="66"/>
  <c r="AZ31" i="66"/>
  <c r="AY31" i="66"/>
  <c r="AX31" i="66"/>
  <c r="AW31" i="66" s="1"/>
  <c r="AT31" i="66"/>
  <c r="AS31" i="66"/>
  <c r="N31" i="66"/>
  <c r="M31" i="66"/>
  <c r="BP30" i="66"/>
  <c r="BM30" i="66"/>
  <c r="BK30" i="66"/>
  <c r="BJ30" i="66"/>
  <c r="BN30" i="66" s="1"/>
  <c r="BI30" i="66"/>
  <c r="BH30" i="66"/>
  <c r="BG30" i="66"/>
  <c r="BF30" i="66"/>
  <c r="BE30" i="66"/>
  <c r="BD30" i="66"/>
  <c r="BC30" i="66"/>
  <c r="BB30" i="66"/>
  <c r="BA30" i="66"/>
  <c r="AZ30" i="66"/>
  <c r="AY30" i="66"/>
  <c r="AX30" i="66"/>
  <c r="AW30" i="66"/>
  <c r="AT30" i="66"/>
  <c r="AS30" i="66"/>
  <c r="N30" i="66"/>
  <c r="M30" i="66"/>
  <c r="BP29" i="66"/>
  <c r="BK29" i="66"/>
  <c r="BM29" i="66"/>
  <c r="BJ29" i="66"/>
  <c r="BN29" i="66" s="1"/>
  <c r="BI29" i="66"/>
  <c r="BH29" i="66"/>
  <c r="BG29" i="66"/>
  <c r="BF29" i="66"/>
  <c r="BE29" i="66"/>
  <c r="BD29" i="66"/>
  <c r="BC29" i="66"/>
  <c r="BB29" i="66"/>
  <c r="BA29" i="66"/>
  <c r="AZ29" i="66"/>
  <c r="AY29" i="66"/>
  <c r="AX29" i="66"/>
  <c r="AW29" i="66"/>
  <c r="AT29" i="66"/>
  <c r="AS29" i="66"/>
  <c r="N29" i="66"/>
  <c r="M29" i="66"/>
  <c r="BP28" i="66"/>
  <c r="BK28" i="66"/>
  <c r="BJ28" i="66"/>
  <c r="BI28" i="66"/>
  <c r="BM28" i="66" s="1"/>
  <c r="BH28" i="66"/>
  <c r="BG28" i="66"/>
  <c r="BF28" i="66"/>
  <c r="BE28" i="66"/>
  <c r="BD28" i="66"/>
  <c r="BC28" i="66"/>
  <c r="BB28" i="66"/>
  <c r="BA28" i="66"/>
  <c r="AZ28" i="66"/>
  <c r="AY28" i="66"/>
  <c r="AX28" i="66"/>
  <c r="AW28" i="66" s="1"/>
  <c r="AW27" i="66" s="1"/>
  <c r="AT28" i="66"/>
  <c r="AS28" i="66"/>
  <c r="N28" i="66"/>
  <c r="M28" i="66"/>
  <c r="BF27" i="66"/>
  <c r="BE27" i="66"/>
  <c r="BD27" i="66"/>
  <c r="BC27" i="66"/>
  <c r="BB27" i="66"/>
  <c r="BA27" i="66"/>
  <c r="AZ27" i="66"/>
  <c r="AY27" i="66"/>
  <c r="AR27" i="66"/>
  <c r="AR27" i="70" s="1"/>
  <c r="AQ27" i="66"/>
  <c r="AQ27" i="70" s="1"/>
  <c r="AP27" i="66"/>
  <c r="AP27" i="70" s="1"/>
  <c r="BK27" i="66"/>
  <c r="AO27" i="66"/>
  <c r="AO27" i="70" s="1"/>
  <c r="BP27" i="66"/>
  <c r="AN27" i="66"/>
  <c r="BJ27" i="66" s="1"/>
  <c r="BN27" i="66" s="1"/>
  <c r="AM27" i="66"/>
  <c r="AM27" i="70" s="1"/>
  <c r="AL27" i="66"/>
  <c r="AL27" i="70" s="1"/>
  <c r="BH27" i="70" s="1"/>
  <c r="AK27" i="66"/>
  <c r="AK27" i="70" s="1"/>
  <c r="AJ27" i="66"/>
  <c r="AJ27" i="70" s="1"/>
  <c r="AI27" i="66"/>
  <c r="AI27" i="70" s="1"/>
  <c r="BG27" i="66"/>
  <c r="AH27" i="66"/>
  <c r="AH27" i="70" s="1"/>
  <c r="M27" i="66"/>
  <c r="L27" i="66"/>
  <c r="N27" i="66" s="1"/>
  <c r="K27" i="66"/>
  <c r="J27" i="66"/>
  <c r="I27" i="66"/>
  <c r="BP25" i="66"/>
  <c r="BK25" i="66"/>
  <c r="BN25" i="66" s="1"/>
  <c r="BJ25" i="66"/>
  <c r="BI25" i="66"/>
  <c r="BH25" i="66"/>
  <c r="BG25" i="66"/>
  <c r="BF25" i="66"/>
  <c r="BE25" i="66"/>
  <c r="BD25" i="66"/>
  <c r="BC25" i="66"/>
  <c r="BB25" i="66"/>
  <c r="BA25" i="66"/>
  <c r="AZ25" i="66"/>
  <c r="AY25" i="66"/>
  <c r="AX25" i="66"/>
  <c r="AW25" i="66" s="1"/>
  <c r="AT25" i="66"/>
  <c r="AS25" i="66"/>
  <c r="N25" i="66"/>
  <c r="M25" i="66"/>
  <c r="BN23" i="66"/>
  <c r="BM23" i="66"/>
  <c r="BF23" i="66"/>
  <c r="BE23" i="66"/>
  <c r="BD23" i="66"/>
  <c r="BC23" i="66"/>
  <c r="BB23" i="66"/>
  <c r="BA23" i="66"/>
  <c r="AZ23" i="66"/>
  <c r="AY23" i="66"/>
  <c r="AX23" i="66"/>
  <c r="AW23" i="66" s="1"/>
  <c r="AT23" i="66"/>
  <c r="AS23" i="66"/>
  <c r="BP22" i="66"/>
  <c r="BK22" i="66"/>
  <c r="BN22" i="66"/>
  <c r="BJ22" i="66"/>
  <c r="BI22" i="66"/>
  <c r="BH22" i="66"/>
  <c r="BG22" i="66"/>
  <c r="BF22" i="66"/>
  <c r="BE22" i="66"/>
  <c r="BD22" i="66"/>
  <c r="BC22" i="66"/>
  <c r="BB22" i="66"/>
  <c r="BA22" i="66"/>
  <c r="AZ22" i="66"/>
  <c r="AY22" i="66"/>
  <c r="AX22" i="66"/>
  <c r="AW22" i="66" s="1"/>
  <c r="AT22" i="66"/>
  <c r="AS22" i="66"/>
  <c r="N22" i="66"/>
  <c r="M22" i="66"/>
  <c r="BF21" i="66"/>
  <c r="BE21" i="66"/>
  <c r="BD21" i="66"/>
  <c r="BC21" i="66"/>
  <c r="BB21" i="66"/>
  <c r="BA21" i="66"/>
  <c r="AZ21" i="66"/>
  <c r="AY21" i="66"/>
  <c r="AR21" i="66"/>
  <c r="AQ21" i="66"/>
  <c r="AQ21" i="70"/>
  <c r="AP21" i="66"/>
  <c r="AO21" i="66"/>
  <c r="AN21" i="66"/>
  <c r="AM21" i="66"/>
  <c r="AL21" i="66"/>
  <c r="AL40" i="66" s="1"/>
  <c r="AK21" i="66"/>
  <c r="AJ21" i="66"/>
  <c r="AJ21" i="70" s="1"/>
  <c r="AI21" i="66"/>
  <c r="AI21" i="70"/>
  <c r="AH21" i="66"/>
  <c r="L21" i="66"/>
  <c r="N21" i="66" s="1"/>
  <c r="K21" i="66"/>
  <c r="M21" i="66"/>
  <c r="J21" i="66"/>
  <c r="J40" i="66"/>
  <c r="J60" i="69"/>
  <c r="I21" i="66"/>
  <c r="BF18" i="66"/>
  <c r="BE18" i="66"/>
  <c r="BD18" i="66"/>
  <c r="BP16" i="66"/>
  <c r="BK16" i="66"/>
  <c r="BN16" i="66" s="1"/>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F13" i="66"/>
  <c r="BE13" i="66"/>
  <c r="BD13" i="66"/>
  <c r="BC13" i="66"/>
  <c r="BB13" i="66"/>
  <c r="BA13" i="66"/>
  <c r="AZ13" i="66"/>
  <c r="AY13" i="66"/>
  <c r="AR13" i="66"/>
  <c r="AT13" i="66" s="1"/>
  <c r="AQ13" i="66"/>
  <c r="AP13" i="66"/>
  <c r="AP13" i="70"/>
  <c r="BJ13" i="70" s="1"/>
  <c r="BK13" i="70" s="1"/>
  <c r="AO13" i="66"/>
  <c r="AO13" i="70"/>
  <c r="AN13" i="66"/>
  <c r="BJ13" i="66" s="1"/>
  <c r="BN13" i="66" s="1"/>
  <c r="AM13" i="66"/>
  <c r="AM13" i="70"/>
  <c r="AL13" i="66"/>
  <c r="AK13" i="66"/>
  <c r="AK13" i="70" s="1"/>
  <c r="AJ13" i="66"/>
  <c r="AI13" i="66"/>
  <c r="AH13" i="66"/>
  <c r="AH13" i="70"/>
  <c r="L13" i="66"/>
  <c r="K13" i="66"/>
  <c r="J13" i="66"/>
  <c r="I13" i="66"/>
  <c r="BF11" i="66"/>
  <c r="BE11" i="66"/>
  <c r="BD11" i="66"/>
  <c r="BP10" i="66"/>
  <c r="BK10" i="66"/>
  <c r="BN10" i="66"/>
  <c r="BJ10" i="66"/>
  <c r="BI10" i="66"/>
  <c r="BH10" i="66"/>
  <c r="BG10" i="66"/>
  <c r="BF10" i="66"/>
  <c r="BE10" i="66"/>
  <c r="BD10" i="66"/>
  <c r="BC10" i="66"/>
  <c r="BB10" i="66"/>
  <c r="BA10" i="66"/>
  <c r="BA11" i="66" s="1"/>
  <c r="BA18" i="66" s="1"/>
  <c r="AZ10" i="66"/>
  <c r="AY10" i="66"/>
  <c r="AX10" i="66"/>
  <c r="AW10" i="66" s="1"/>
  <c r="AT10" i="66"/>
  <c r="AS10" i="66"/>
  <c r="N10" i="66"/>
  <c r="M10" i="66"/>
  <c r="BP9" i="66"/>
  <c r="BN9" i="66"/>
  <c r="BK9" i="66"/>
  <c r="BJ9" i="66"/>
  <c r="BI9" i="66"/>
  <c r="BM9" i="66" s="1"/>
  <c r="BH9" i="66"/>
  <c r="BG9" i="66"/>
  <c r="BF9" i="66"/>
  <c r="BE9" i="66"/>
  <c r="BD9" i="66"/>
  <c r="BC9" i="66"/>
  <c r="BB9" i="66"/>
  <c r="BA9" i="66"/>
  <c r="AZ9" i="66"/>
  <c r="AY9" i="66"/>
  <c r="AX9" i="66"/>
  <c r="AW9" i="66"/>
  <c r="AT9" i="66"/>
  <c r="AS9" i="66"/>
  <c r="N9" i="66"/>
  <c r="M9" i="66"/>
  <c r="BP8" i="66"/>
  <c r="BK8" i="66"/>
  <c r="BN8" i="66" s="1"/>
  <c r="BJ8" i="66"/>
  <c r="BI8" i="66"/>
  <c r="BH8" i="66"/>
  <c r="BG8" i="66"/>
  <c r="BF8" i="66"/>
  <c r="BE8" i="66"/>
  <c r="BD8" i="66"/>
  <c r="BC8" i="66"/>
  <c r="BB8" i="66"/>
  <c r="BA8" i="66"/>
  <c r="AZ8" i="66"/>
  <c r="AY8" i="66"/>
  <c r="AX8" i="66"/>
  <c r="AW8" i="66" s="1"/>
  <c r="AW4" i="66" s="1"/>
  <c r="AW11" i="66" s="1"/>
  <c r="AW18" i="66" s="1"/>
  <c r="AT8" i="66"/>
  <c r="AS8" i="66"/>
  <c r="N8" i="66"/>
  <c r="M8" i="66"/>
  <c r="BP7" i="66"/>
  <c r="BK7" i="66"/>
  <c r="BN7" i="66" s="1"/>
  <c r="BJ7" i="66"/>
  <c r="BI7" i="66"/>
  <c r="BH7" i="66"/>
  <c r="BG7" i="66"/>
  <c r="BF7" i="66"/>
  <c r="BE7" i="66"/>
  <c r="BD7" i="66"/>
  <c r="BC7" i="66"/>
  <c r="BB7" i="66"/>
  <c r="BA7" i="66"/>
  <c r="AZ7" i="66"/>
  <c r="AY7" i="66"/>
  <c r="AX7" i="66"/>
  <c r="AW7" i="66"/>
  <c r="AT7" i="66"/>
  <c r="AS7" i="66"/>
  <c r="N7" i="66"/>
  <c r="M7" i="66"/>
  <c r="BP6" i="66"/>
  <c r="BK6" i="66"/>
  <c r="BN6" i="66" s="1"/>
  <c r="BJ6" i="66"/>
  <c r="BI6" i="66"/>
  <c r="BH6" i="66"/>
  <c r="BG6" i="66"/>
  <c r="BF6" i="66"/>
  <c r="BE6" i="66"/>
  <c r="BD6" i="66"/>
  <c r="BC6" i="66"/>
  <c r="BB6" i="66"/>
  <c r="BA6" i="66"/>
  <c r="AZ6" i="66"/>
  <c r="AY6" i="66"/>
  <c r="AX6" i="66"/>
  <c r="AW6" i="66"/>
  <c r="AT6" i="66"/>
  <c r="AS6" i="66"/>
  <c r="N6" i="66"/>
  <c r="M6" i="66"/>
  <c r="BP5" i="66"/>
  <c r="BN5" i="66"/>
  <c r="BK5" i="66"/>
  <c r="BM5" i="66" s="1"/>
  <c r="BJ5" i="66"/>
  <c r="BI5" i="66"/>
  <c r="BH5" i="66"/>
  <c r="BG5" i="66"/>
  <c r="BF5" i="66"/>
  <c r="BE5" i="66"/>
  <c r="BD5" i="66"/>
  <c r="BC5" i="66"/>
  <c r="BB5" i="66"/>
  <c r="BA5" i="66"/>
  <c r="AZ5" i="66"/>
  <c r="AY5" i="66"/>
  <c r="AX5" i="66"/>
  <c r="AX4" i="66"/>
  <c r="AX11" i="66" s="1"/>
  <c r="AX18" i="66" s="1"/>
  <c r="AW5" i="66"/>
  <c r="AT5" i="66"/>
  <c r="AS5" i="66"/>
  <c r="N5" i="66"/>
  <c r="M5" i="66"/>
  <c r="BF4" i="66"/>
  <c r="BE4" i="66"/>
  <c r="BD4" i="66"/>
  <c r="BC4" i="66"/>
  <c r="BC11" i="66"/>
  <c r="BC18" i="66" s="1"/>
  <c r="BB4" i="66"/>
  <c r="BB11" i="66"/>
  <c r="BB18" i="66"/>
  <c r="BA4" i="66"/>
  <c r="AZ4" i="66"/>
  <c r="AZ11" i="66"/>
  <c r="AY4" i="66"/>
  <c r="AY11" i="66"/>
  <c r="AR4" i="66"/>
  <c r="AR11" i="66"/>
  <c r="AR11" i="70" s="1"/>
  <c r="AQ4" i="66"/>
  <c r="AQ11" i="66" s="1"/>
  <c r="AP4" i="66"/>
  <c r="AP11" i="66"/>
  <c r="AP11" i="70" s="1"/>
  <c r="AO4" i="66"/>
  <c r="AO11" i="66" s="1"/>
  <c r="AN4" i="66"/>
  <c r="AN11" i="66" s="1"/>
  <c r="AM4" i="66"/>
  <c r="AM11" i="66"/>
  <c r="AM11" i="70" s="1"/>
  <c r="AM18" i="66"/>
  <c r="AM18" i="70" s="1"/>
  <c r="AL4" i="66"/>
  <c r="BI4" i="66" s="1"/>
  <c r="AL11" i="66"/>
  <c r="AL11" i="70" s="1"/>
  <c r="BH11" i="70" s="1"/>
  <c r="AK4" i="66"/>
  <c r="AK11" i="66"/>
  <c r="AK11" i="70" s="1"/>
  <c r="AJ4" i="66"/>
  <c r="BH4" i="66"/>
  <c r="AI4" i="66"/>
  <c r="BG4" i="66" s="1"/>
  <c r="AH4" i="66"/>
  <c r="AH11" i="66"/>
  <c r="AH11" i="70" s="1"/>
  <c r="L4" i="66"/>
  <c r="L11" i="66" s="1"/>
  <c r="K4" i="66"/>
  <c r="J4" i="66"/>
  <c r="J11" i="66"/>
  <c r="J18" i="66"/>
  <c r="I4" i="66"/>
  <c r="I11" i="66"/>
  <c r="BH21" i="66"/>
  <c r="AT21" i="66"/>
  <c r="AR21" i="70"/>
  <c r="AK40" i="66"/>
  <c r="AK40" i="70"/>
  <c r="BG40" i="70" s="1"/>
  <c r="AK21" i="70"/>
  <c r="BI21" i="66"/>
  <c r="AN40" i="66"/>
  <c r="AN60" i="69"/>
  <c r="AN21" i="70"/>
  <c r="AO40" i="66"/>
  <c r="AO40" i="70" s="1"/>
  <c r="AO21" i="70"/>
  <c r="AM40" i="66"/>
  <c r="AM40" i="70" s="1"/>
  <c r="AM21" i="70"/>
  <c r="AH40" i="66"/>
  <c r="AH60" i="69" s="1"/>
  <c r="AH21" i="70"/>
  <c r="AP40" i="66"/>
  <c r="AP40" i="70" s="1"/>
  <c r="BJ40" i="70" s="1"/>
  <c r="AP21" i="70"/>
  <c r="AQ40" i="66"/>
  <c r="AQ40" i="70"/>
  <c r="AR40" i="66"/>
  <c r="AR40" i="70" s="1"/>
  <c r="AY18" i="66"/>
  <c r="BN14" i="66"/>
  <c r="AZ18" i="66"/>
  <c r="BI13" i="66"/>
  <c r="BM13" i="66" s="1"/>
  <c r="AL13" i="70"/>
  <c r="AW13" i="66"/>
  <c r="BG13" i="66"/>
  <c r="AI13" i="70"/>
  <c r="BF13" i="70" s="1"/>
  <c r="BK13" i="66"/>
  <c r="AQ13" i="70"/>
  <c r="BH13" i="66"/>
  <c r="AJ13" i="70"/>
  <c r="AS13" i="66"/>
  <c r="AR13" i="70"/>
  <c r="BM15" i="66"/>
  <c r="N35" i="66"/>
  <c r="I40" i="66"/>
  <c r="I60" i="69" s="1"/>
  <c r="K40" i="66"/>
  <c r="K60" i="69" s="1"/>
  <c r="M13" i="66"/>
  <c r="I18" i="66"/>
  <c r="N13" i="66"/>
  <c r="M4" i="66"/>
  <c r="N4" i="66"/>
  <c r="AM60" i="69"/>
  <c r="AA6" i="68"/>
  <c r="AE11" i="68"/>
  <c r="AA12" i="68"/>
  <c r="AA18" i="68"/>
  <c r="AB6" i="68"/>
  <c r="BD6" i="68"/>
  <c r="AB12" i="68"/>
  <c r="BD12" i="68"/>
  <c r="AB18" i="68"/>
  <c r="BD18" i="68"/>
  <c r="AD6" i="68"/>
  <c r="BJ6" i="68"/>
  <c r="AD12" i="68"/>
  <c r="BJ12" i="68" s="1"/>
  <c r="AD18" i="68"/>
  <c r="BJ18" i="68" s="1"/>
  <c r="AE6" i="68"/>
  <c r="BK6" i="68" s="1"/>
  <c r="AE12" i="68"/>
  <c r="BK12" i="68"/>
  <c r="AE18" i="68"/>
  <c r="BK18" i="68" s="1"/>
  <c r="BG6" i="68"/>
  <c r="BG12" i="68"/>
  <c r="BG18" i="68"/>
  <c r="DL6" i="69"/>
  <c r="DM6" i="69"/>
  <c r="CW6" i="69"/>
  <c r="N13" i="69"/>
  <c r="BW13" i="69" s="1"/>
  <c r="BG13" i="69"/>
  <c r="DO13" i="69"/>
  <c r="BU20" i="69"/>
  <c r="BI26" i="69"/>
  <c r="DQ26" i="69"/>
  <c r="N32" i="69"/>
  <c r="BW32" i="69"/>
  <c r="BT32" i="69"/>
  <c r="AV38" i="69"/>
  <c r="DD38" i="69"/>
  <c r="BE46" i="69"/>
  <c r="DM46" i="69"/>
  <c r="AH58" i="69"/>
  <c r="AP58" i="69"/>
  <c r="AP59" i="69"/>
  <c r="CY59" i="69" s="1"/>
  <c r="BG6" i="69"/>
  <c r="CX6" i="69"/>
  <c r="CY13" i="69"/>
  <c r="CU20" i="69"/>
  <c r="BF46" i="69"/>
  <c r="DN46" i="69" s="1"/>
  <c r="M51" i="69"/>
  <c r="BV51" i="69"/>
  <c r="BH51" i="69"/>
  <c r="DP51" i="69"/>
  <c r="CY51" i="69"/>
  <c r="AI58" i="69"/>
  <c r="CR58" i="69" s="1"/>
  <c r="BH6" i="69"/>
  <c r="BR6" i="69"/>
  <c r="CQ6" i="69"/>
  <c r="CY6" i="69"/>
  <c r="BG46" i="69"/>
  <c r="DO46" i="69"/>
  <c r="CX46" i="69"/>
  <c r="I58" i="69"/>
  <c r="BR58" i="69"/>
  <c r="AJ58" i="69"/>
  <c r="AR58" i="69"/>
  <c r="DA58" i="69"/>
  <c r="BS6" i="69"/>
  <c r="BT13" i="69"/>
  <c r="CS13" i="69"/>
  <c r="M20" i="69"/>
  <c r="BV20" i="69" s="1"/>
  <c r="BF20" i="69"/>
  <c r="DN20" i="69" s="1"/>
  <c r="AV26" i="69"/>
  <c r="DD26" i="69"/>
  <c r="CY46" i="69"/>
  <c r="J58" i="69"/>
  <c r="J59" i="69" s="1"/>
  <c r="BS59" i="69" s="1"/>
  <c r="BS58" i="69"/>
  <c r="AU58" i="69"/>
  <c r="DC58" i="69" s="1"/>
  <c r="AU10" i="69"/>
  <c r="BE26" i="69"/>
  <c r="DM26" i="69"/>
  <c r="AL58" i="69"/>
  <c r="AL59" i="69"/>
  <c r="CU59" i="69"/>
  <c r="CY20" i="69"/>
  <c r="CW26" i="69"/>
  <c r="J42" i="66"/>
  <c r="AL18" i="66"/>
  <c r="AL18" i="70" s="1"/>
  <c r="BH18" i="70" s="1"/>
  <c r="BI11" i="66"/>
  <c r="AH18" i="66"/>
  <c r="AH18" i="70" s="1"/>
  <c r="AP18" i="66"/>
  <c r="AP42" i="66" s="1"/>
  <c r="AR18" i="66"/>
  <c r="AR42" i="66" s="1"/>
  <c r="AR18" i="70"/>
  <c r="AS4" i="66"/>
  <c r="AJ40" i="66"/>
  <c r="BM8" i="66"/>
  <c r="AX13" i="66"/>
  <c r="BP13" i="66"/>
  <c r="BM16" i="66"/>
  <c r="BJ21" i="66"/>
  <c r="BM22" i="66"/>
  <c r="AS27" i="66"/>
  <c r="BN28" i="66"/>
  <c r="BN32" i="66"/>
  <c r="BJ35" i="66"/>
  <c r="BM36" i="66"/>
  <c r="AT4" i="66"/>
  <c r="AS21" i="66"/>
  <c r="BK21" i="66"/>
  <c r="AT27" i="66"/>
  <c r="AI40" i="66"/>
  <c r="BG40" i="66" s="1"/>
  <c r="BE60" i="69" s="1"/>
  <c r="K11" i="66"/>
  <c r="BP4" i="66"/>
  <c r="L40" i="66"/>
  <c r="AJ11" i="66"/>
  <c r="AJ11" i="70" s="1"/>
  <c r="BG11" i="70" s="1"/>
  <c r="BM6" i="66"/>
  <c r="BM10" i="66"/>
  <c r="BM14" i="66"/>
  <c r="AX21" i="66"/>
  <c r="BP21" i="66"/>
  <c r="AX35" i="66"/>
  <c r="BM38" i="66"/>
  <c r="BG21" i="66"/>
  <c r="AM42" i="66"/>
  <c r="AM42" i="70"/>
  <c r="AP60" i="69"/>
  <c r="BK40" i="66"/>
  <c r="BI60" i="69"/>
  <c r="AK60" i="69"/>
  <c r="AN40" i="70"/>
  <c r="BJ40" i="66"/>
  <c r="AO60" i="69"/>
  <c r="AR60" i="69"/>
  <c r="AQ60" i="69"/>
  <c r="AS40" i="66"/>
  <c r="AT40" i="66"/>
  <c r="BP40" i="66"/>
  <c r="AS21" i="70"/>
  <c r="AT21" i="70"/>
  <c r="AT13" i="70"/>
  <c r="M40" i="66"/>
  <c r="I42" i="66"/>
  <c r="I44" i="66" s="1"/>
  <c r="N40" i="66"/>
  <c r="L60" i="69"/>
  <c r="AI40" i="70"/>
  <c r="AI60" i="69"/>
  <c r="BH40" i="66"/>
  <c r="BH45" i="66" s="1"/>
  <c r="AJ40" i="70"/>
  <c r="AJ60" i="69"/>
  <c r="BE58" i="69"/>
  <c r="DM58" i="69" s="1"/>
  <c r="CQ58" i="69"/>
  <c r="DP6" i="69"/>
  <c r="DO6" i="69"/>
  <c r="CS58" i="69"/>
  <c r="CU58" i="69"/>
  <c r="AR59" i="69"/>
  <c r="DA59" i="69" s="1"/>
  <c r="AI59" i="69"/>
  <c r="CR59" i="69" s="1"/>
  <c r="CY58" i="69"/>
  <c r="BN21" i="66"/>
  <c r="BM21" i="66"/>
  <c r="BH11" i="66"/>
  <c r="AJ18" i="66"/>
  <c r="AJ18" i="70"/>
  <c r="BI18" i="66"/>
  <c r="K18" i="66"/>
  <c r="M11" i="66"/>
  <c r="AH42" i="66"/>
  <c r="AH42" i="70"/>
  <c r="BH60" i="69"/>
  <c r="BN40" i="66"/>
  <c r="AJ42" i="66"/>
  <c r="AJ42" i="70"/>
  <c r="M18" i="66"/>
  <c r="K42" i="66"/>
  <c r="M42" i="66" s="1"/>
  <c r="BA25" i="70"/>
  <c r="BE25" i="70"/>
  <c r="BE36" i="70"/>
  <c r="AX37" i="70"/>
  <c r="AZ38" i="70"/>
  <c r="BD38" i="70"/>
  <c r="AW38" i="70"/>
  <c r="AX28" i="70"/>
  <c r="BA28" i="70"/>
  <c r="BC28" i="70"/>
  <c r="BE28" i="70"/>
  <c r="AX29" i="70"/>
  <c r="AZ29" i="70"/>
  <c r="BD29" i="70"/>
  <c r="AX30" i="70"/>
  <c r="AY30" i="70"/>
  <c r="BB30" i="70"/>
  <c r="BC30" i="70"/>
  <c r="AW31" i="70"/>
  <c r="AV31" i="70" s="1"/>
  <c r="AY31" i="70"/>
  <c r="BE31" i="70"/>
  <c r="AY32" i="70"/>
  <c r="BB32" i="70"/>
  <c r="BC32" i="70"/>
  <c r="BE32" i="70"/>
  <c r="BA33" i="70"/>
  <c r="BE33" i="70"/>
  <c r="AW30" i="70"/>
  <c r="AW33" i="70"/>
  <c r="BA23" i="70"/>
  <c r="BB22" i="70"/>
  <c r="AY13" i="70"/>
  <c r="AZ14" i="70"/>
  <c r="BC14" i="70"/>
  <c r="AX15" i="70"/>
  <c r="BB15" i="70"/>
  <c r="BE15" i="70"/>
  <c r="BA16" i="70"/>
  <c r="AW16" i="70"/>
  <c r="BA6" i="70"/>
  <c r="BA7" i="70"/>
  <c r="BE7" i="70"/>
  <c r="BC8" i="70"/>
  <c r="AX9" i="70"/>
  <c r="AY9" i="70"/>
  <c r="BC9" i="70"/>
  <c r="AX10" i="70"/>
  <c r="AY10" i="70"/>
  <c r="BA10" i="70"/>
  <c r="BB10" i="70"/>
  <c r="BD10" i="70"/>
  <c r="AW8" i="70"/>
  <c r="H45" i="70"/>
  <c r="D44" i="70"/>
  <c r="E44" i="70"/>
  <c r="F44" i="70"/>
  <c r="G44" i="70"/>
  <c r="C44" i="70"/>
  <c r="D36" i="70"/>
  <c r="D35" i="70" s="1"/>
  <c r="D40" i="70" s="1"/>
  <c r="E36" i="70"/>
  <c r="F36" i="70"/>
  <c r="G36" i="70"/>
  <c r="H36" i="70"/>
  <c r="D37" i="70"/>
  <c r="E37" i="70"/>
  <c r="F37" i="70"/>
  <c r="G37" i="70"/>
  <c r="G35" i="70" s="1"/>
  <c r="H37" i="70"/>
  <c r="D38" i="70"/>
  <c r="E38" i="70"/>
  <c r="F38" i="70"/>
  <c r="G38" i="70"/>
  <c r="H38" i="70"/>
  <c r="C37" i="70"/>
  <c r="C38" i="70"/>
  <c r="C36" i="70"/>
  <c r="D28" i="70"/>
  <c r="E28" i="70"/>
  <c r="F28" i="70"/>
  <c r="G28" i="70"/>
  <c r="H28" i="70"/>
  <c r="D29" i="70"/>
  <c r="E29" i="70"/>
  <c r="E27" i="70" s="1"/>
  <c r="F29" i="70"/>
  <c r="G29" i="70"/>
  <c r="H29" i="70"/>
  <c r="D30" i="70"/>
  <c r="E30" i="70"/>
  <c r="F30" i="70"/>
  <c r="G30" i="70"/>
  <c r="G27" i="70" s="1"/>
  <c r="H30" i="70"/>
  <c r="D31" i="70"/>
  <c r="E31" i="70"/>
  <c r="F31" i="70"/>
  <c r="G31" i="70"/>
  <c r="H31" i="70"/>
  <c r="D32" i="70"/>
  <c r="E32" i="70"/>
  <c r="F32" i="70"/>
  <c r="G32" i="70"/>
  <c r="H32" i="70"/>
  <c r="D33" i="70"/>
  <c r="E33" i="70"/>
  <c r="F33" i="70"/>
  <c r="G33" i="70"/>
  <c r="H33" i="70"/>
  <c r="H27" i="70" s="1"/>
  <c r="C29" i="70"/>
  <c r="C30" i="70"/>
  <c r="C31" i="70"/>
  <c r="C32" i="70"/>
  <c r="C33" i="70"/>
  <c r="C28" i="70"/>
  <c r="D25" i="70"/>
  <c r="E25" i="70"/>
  <c r="F25" i="70"/>
  <c r="G25" i="70"/>
  <c r="C25" i="70"/>
  <c r="D22" i="70"/>
  <c r="E22" i="70"/>
  <c r="F22" i="70"/>
  <c r="G22" i="70"/>
  <c r="H22" i="70"/>
  <c r="D23" i="70"/>
  <c r="E23" i="70"/>
  <c r="F23" i="70"/>
  <c r="F21" i="70" s="1"/>
  <c r="G23" i="70"/>
  <c r="H23" i="70"/>
  <c r="C23" i="70"/>
  <c r="C22" i="70"/>
  <c r="C15" i="70"/>
  <c r="C13" i="70" s="1"/>
  <c r="D15" i="70"/>
  <c r="E15" i="70"/>
  <c r="F15" i="70"/>
  <c r="G15" i="70"/>
  <c r="H15" i="70"/>
  <c r="C16" i="70"/>
  <c r="D16" i="70"/>
  <c r="E16" i="70"/>
  <c r="F16" i="70"/>
  <c r="G16" i="70"/>
  <c r="H16" i="70"/>
  <c r="D14" i="70"/>
  <c r="E14" i="70"/>
  <c r="F14" i="70"/>
  <c r="G14" i="70"/>
  <c r="H14" i="70"/>
  <c r="H13" i="70" s="1"/>
  <c r="C14" i="70"/>
  <c r="C5" i="70"/>
  <c r="D5" i="70"/>
  <c r="E5" i="70"/>
  <c r="F5" i="70"/>
  <c r="G5" i="70"/>
  <c r="H5" i="70"/>
  <c r="D6" i="70"/>
  <c r="AV6" i="70" s="1"/>
  <c r="E6" i="70"/>
  <c r="F6" i="70"/>
  <c r="G6" i="70"/>
  <c r="H6" i="70"/>
  <c r="D7" i="70"/>
  <c r="E7" i="70"/>
  <c r="F7" i="70"/>
  <c r="G7" i="70"/>
  <c r="G4" i="70" s="1"/>
  <c r="G11" i="70" s="1"/>
  <c r="G18" i="70" s="1"/>
  <c r="H7" i="70"/>
  <c r="D8" i="70"/>
  <c r="E8" i="70"/>
  <c r="F8" i="70"/>
  <c r="G8" i="70"/>
  <c r="H8" i="70"/>
  <c r="D9" i="70"/>
  <c r="E9" i="70"/>
  <c r="E4" i="70" s="1"/>
  <c r="E11" i="70" s="1"/>
  <c r="E18" i="70" s="1"/>
  <c r="F9" i="70"/>
  <c r="G9" i="70"/>
  <c r="H9" i="70"/>
  <c r="D10" i="70"/>
  <c r="E10" i="70"/>
  <c r="F10" i="70"/>
  <c r="G10" i="70"/>
  <c r="H10" i="70"/>
  <c r="C6" i="70"/>
  <c r="C7" i="70"/>
  <c r="C8" i="70"/>
  <c r="C9" i="70"/>
  <c r="C10" i="70"/>
  <c r="AZ25" i="70"/>
  <c r="BL23" i="70"/>
  <c r="BK23" i="70"/>
  <c r="AX22" i="70"/>
  <c r="AW6" i="70"/>
  <c r="BC7" i="70"/>
  <c r="AY7" i="70"/>
  <c r="AY28" i="70"/>
  <c r="BE38" i="70"/>
  <c r="BA38" i="70"/>
  <c r="BB36" i="70"/>
  <c r="AX36" i="70"/>
  <c r="BC29" i="70"/>
  <c r="BB37" i="70"/>
  <c r="BC16" i="70"/>
  <c r="AY16" i="70"/>
  <c r="AX23" i="70"/>
  <c r="BE29" i="70"/>
  <c r="BA29" i="70"/>
  <c r="AW29" i="70"/>
  <c r="BB28" i="70"/>
  <c r="AZ36" i="70"/>
  <c r="BA8" i="70"/>
  <c r="AW15" i="70"/>
  <c r="AW13" i="70" s="1"/>
  <c r="BB14" i="70"/>
  <c r="BC33" i="70"/>
  <c r="AY33" i="70"/>
  <c r="AW10" i="70"/>
  <c r="AV10" i="70"/>
  <c r="AZ5" i="70"/>
  <c r="AY29" i="70"/>
  <c r="BE5" i="70"/>
  <c r="AX38" i="70"/>
  <c r="H25" i="70"/>
  <c r="BB38" i="70"/>
  <c r="BC37" i="70"/>
  <c r="AW22" i="70"/>
  <c r="AV22" i="70" s="1"/>
  <c r="BA21" i="70"/>
  <c r="BD14" i="70"/>
  <c r="BD31" i="70"/>
  <c r="BE9" i="70"/>
  <c r="BE22" i="70"/>
  <c r="H44" i="70"/>
  <c r="AB7" i="61"/>
  <c r="H45" i="63"/>
  <c r="C44" i="63"/>
  <c r="L11" i="62"/>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K18" i="53"/>
  <c r="AJ18" i="53"/>
  <c r="AI18" i="53"/>
  <c r="AH18" i="53"/>
  <c r="AG18" i="53"/>
  <c r="AF18" i="53"/>
  <c r="V18" i="53"/>
  <c r="X18" i="53" s="1"/>
  <c r="U18" i="53"/>
  <c r="AC18" i="53" s="1"/>
  <c r="BD18" i="53" s="1"/>
  <c r="T18" i="53"/>
  <c r="AW18" i="53" s="1"/>
  <c r="S18" i="53"/>
  <c r="AV18" i="53" s="1"/>
  <c r="R18" i="53"/>
  <c r="AU18" i="53" s="1"/>
  <c r="Q18" i="53"/>
  <c r="AT18" i="53"/>
  <c r="P18" i="53"/>
  <c r="AS18" i="53" s="1"/>
  <c r="O18" i="53"/>
  <c r="Z18" i="53" s="1"/>
  <c r="BA18" i="53" s="1"/>
  <c r="K18" i="53"/>
  <c r="AN18" i="53" s="1"/>
  <c r="J18" i="53"/>
  <c r="AM18" i="53" s="1"/>
  <c r="I18" i="53"/>
  <c r="AL18" i="53" s="1"/>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M12" i="53"/>
  <c r="AK12" i="53"/>
  <c r="AJ12" i="53"/>
  <c r="AI12" i="53"/>
  <c r="AH12" i="53"/>
  <c r="AG12" i="53"/>
  <c r="AF12" i="53"/>
  <c r="V12" i="53"/>
  <c r="X12" i="53" s="1"/>
  <c r="U12" i="53"/>
  <c r="AC12" i="53" s="1"/>
  <c r="BD12" i="53" s="1"/>
  <c r="AX12" i="53"/>
  <c r="T12" i="53"/>
  <c r="AW12" i="53"/>
  <c r="S12" i="53"/>
  <c r="AB12" i="53"/>
  <c r="BC12" i="53" s="1"/>
  <c r="R12" i="53"/>
  <c r="AU12" i="53"/>
  <c r="Q12" i="53"/>
  <c r="AT12" i="53" s="1"/>
  <c r="P12" i="53"/>
  <c r="Z11" i="53" s="1"/>
  <c r="O12" i="53"/>
  <c r="Z12" i="53" s="1"/>
  <c r="BA12" i="53" s="1"/>
  <c r="AR12" i="53"/>
  <c r="K12" i="53"/>
  <c r="M12" i="53" s="1"/>
  <c r="AP12" i="53" s="1"/>
  <c r="J12" i="53"/>
  <c r="I12" i="53"/>
  <c r="L12" i="53"/>
  <c r="AO12" i="53" s="1"/>
  <c r="AM11" i="53"/>
  <c r="AL11" i="53"/>
  <c r="AC11" i="53"/>
  <c r="AB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K6" i="53"/>
  <c r="AJ6" i="53"/>
  <c r="AI6" i="53"/>
  <c r="AH6" i="53"/>
  <c r="AG6" i="53"/>
  <c r="AF6" i="53"/>
  <c r="V6" i="53"/>
  <c r="X6" i="53" s="1"/>
  <c r="U6" i="53"/>
  <c r="AC6" i="53" s="1"/>
  <c r="BD6" i="53" s="1"/>
  <c r="T6" i="53"/>
  <c r="AW6" i="53" s="1"/>
  <c r="S6" i="53"/>
  <c r="AV6" i="53" s="1"/>
  <c r="R6" i="53"/>
  <c r="AU6" i="53" s="1"/>
  <c r="Q6" i="53"/>
  <c r="AA6" i="53" s="1"/>
  <c r="BB6" i="53" s="1"/>
  <c r="P6" i="53"/>
  <c r="AS6" i="53" s="1"/>
  <c r="O6" i="53"/>
  <c r="Z6" i="53" s="1"/>
  <c r="BA6" i="53" s="1"/>
  <c r="K6" i="53"/>
  <c r="AN6" i="53" s="1"/>
  <c r="J6" i="53"/>
  <c r="AM6" i="53" s="1"/>
  <c r="I6" i="53"/>
  <c r="AL6" i="53" s="1"/>
  <c r="BD4" i="53"/>
  <c r="BC4" i="53"/>
  <c r="AX4" i="53"/>
  <c r="AW4" i="53"/>
  <c r="AO4" i="53"/>
  <c r="W6" i="53"/>
  <c r="AY6" i="53"/>
  <c r="AL12" i="53"/>
  <c r="W18" i="53"/>
  <c r="AY18" i="53"/>
  <c r="AX6" i="53"/>
  <c r="AA12" i="53"/>
  <c r="BB12" i="53"/>
  <c r="AA11" i="53"/>
  <c r="AN12" i="53"/>
  <c r="AA18" i="53"/>
  <c r="BB18" i="53"/>
  <c r="AB6" i="53"/>
  <c r="BC6" i="53"/>
  <c r="W12" i="53"/>
  <c r="AY12" i="53"/>
  <c r="AX18" i="53"/>
  <c r="I6" i="52"/>
  <c r="J6" i="52"/>
  <c r="L6" i="52" s="1"/>
  <c r="BO6" i="52" s="1"/>
  <c r="K6" i="52"/>
  <c r="M6" i="52" s="1"/>
  <c r="BP6" i="52" s="1"/>
  <c r="AG6" i="52"/>
  <c r="CJ6" i="52" s="1"/>
  <c r="AH6" i="52"/>
  <c r="AI6" i="52"/>
  <c r="BA6" i="52" s="1"/>
  <c r="AJ6" i="52"/>
  <c r="AK6" i="52"/>
  <c r="AL6" i="52"/>
  <c r="AM6" i="52"/>
  <c r="AN6" i="52"/>
  <c r="BC6" i="52"/>
  <c r="BB6" i="52"/>
  <c r="BF6" i="52"/>
  <c r="BG6" i="52"/>
  <c r="BH6" i="52"/>
  <c r="BI6" i="52"/>
  <c r="BJ6" i="52"/>
  <c r="BK6" i="52"/>
  <c r="BL6" i="52"/>
  <c r="BM6" i="52"/>
  <c r="BN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s="1"/>
  <c r="AP6" i="52" s="1"/>
  <c r="AR7" i="52"/>
  <c r="AR6" i="52" s="1"/>
  <c r="AS7" i="52"/>
  <c r="AS6" i="52" s="1"/>
  <c r="AT7" i="52"/>
  <c r="AT6" i="52" s="1"/>
  <c r="AU7" i="52"/>
  <c r="AU6" i="52" s="1"/>
  <c r="AV7" i="52"/>
  <c r="AV6" i="52" s="1"/>
  <c r="AW7" i="52"/>
  <c r="AX7" i="52"/>
  <c r="AY7" i="52"/>
  <c r="AZ7" i="52"/>
  <c r="BA7" i="52"/>
  <c r="BB7" i="52"/>
  <c r="BC7" i="52"/>
  <c r="BF7" i="52"/>
  <c r="BG7" i="52"/>
  <c r="BH7" i="52"/>
  <c r="BI7" i="52"/>
  <c r="BJ7" i="52"/>
  <c r="BK7" i="52"/>
  <c r="BL7" i="52"/>
  <c r="BM7" i="52"/>
  <c r="L8" i="52"/>
  <c r="M8" i="52"/>
  <c r="AQ8" i="52"/>
  <c r="AP8" i="52"/>
  <c r="AR8" i="52"/>
  <c r="AS8" i="52"/>
  <c r="AT8" i="52"/>
  <c r="AU8" i="52"/>
  <c r="AV8" i="52"/>
  <c r="AW8" i="52"/>
  <c r="AX8" i="52"/>
  <c r="AY8" i="52"/>
  <c r="AY6" i="52" s="1"/>
  <c r="AZ8" i="52"/>
  <c r="BA8" i="52"/>
  <c r="BB8" i="52"/>
  <c r="BC8" i="52"/>
  <c r="BF8" i="52"/>
  <c r="BG8" i="52"/>
  <c r="BH8" i="52"/>
  <c r="BI8" i="52"/>
  <c r="BJ8" i="52"/>
  <c r="BK8" i="52"/>
  <c r="BL8" i="52"/>
  <c r="BM8" i="52"/>
  <c r="L9" i="52"/>
  <c r="M9" i="52"/>
  <c r="AQ9" i="52"/>
  <c r="AP9" i="52"/>
  <c r="AR9" i="52"/>
  <c r="AS9" i="52"/>
  <c r="AT9" i="52"/>
  <c r="AU9" i="52"/>
  <c r="AV9" i="52"/>
  <c r="AW9" i="52"/>
  <c r="AW6" i="52" s="1"/>
  <c r="AX9" i="52"/>
  <c r="AY9" i="52"/>
  <c r="AZ9" i="52"/>
  <c r="BA9" i="52"/>
  <c r="BB9" i="52"/>
  <c r="BC9" i="52"/>
  <c r="BF9" i="52"/>
  <c r="BG9" i="52"/>
  <c r="BH9" i="52"/>
  <c r="BI9" i="52"/>
  <c r="BJ9" i="52"/>
  <c r="BK9" i="52"/>
  <c r="BL9" i="52"/>
  <c r="BM9" i="52"/>
  <c r="L10" i="52"/>
  <c r="M10" i="52"/>
  <c r="AQ10" i="52"/>
  <c r="AP10" i="52" s="1"/>
  <c r="AR10" i="52"/>
  <c r="AS10" i="52"/>
  <c r="AT10" i="52"/>
  <c r="AU10" i="52"/>
  <c r="AV10" i="52"/>
  <c r="AW10" i="52"/>
  <c r="AX10" i="52"/>
  <c r="AX6" i="52" s="1"/>
  <c r="AY10" i="52"/>
  <c r="AZ10" i="52"/>
  <c r="BA10" i="52"/>
  <c r="BB10" i="52"/>
  <c r="BC10" i="52"/>
  <c r="BF10" i="52"/>
  <c r="BG10" i="52"/>
  <c r="BH10" i="52"/>
  <c r="BI10" i="52"/>
  <c r="BJ10" i="52"/>
  <c r="BK10" i="52"/>
  <c r="BL10" i="52"/>
  <c r="BM10" i="52"/>
  <c r="L11" i="52"/>
  <c r="M11" i="52"/>
  <c r="AQ11" i="52"/>
  <c r="AP11" i="52" s="1"/>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Y12" i="52"/>
  <c r="BA12" i="52"/>
  <c r="BB12" i="52"/>
  <c r="BC12" i="52"/>
  <c r="BF12" i="52"/>
  <c r="BG12" i="52"/>
  <c r="BH12" i="52"/>
  <c r="BI12" i="52"/>
  <c r="BJ12" i="52"/>
  <c r="BK12" i="52"/>
  <c r="BL12" i="52"/>
  <c r="BM12" i="52"/>
  <c r="I13" i="52"/>
  <c r="J13" i="52"/>
  <c r="K13" i="52"/>
  <c r="L13" i="52"/>
  <c r="M13" i="52"/>
  <c r="AG13" i="52"/>
  <c r="AZ13" i="52" s="1"/>
  <c r="AH13" i="52"/>
  <c r="CK13" i="52"/>
  <c r="AI13" i="52"/>
  <c r="AJ13" i="52"/>
  <c r="BA13" i="52" s="1"/>
  <c r="DD13" i="52" s="1"/>
  <c r="AK13" i="52"/>
  <c r="CN13" i="52" s="1"/>
  <c r="AL13" i="52"/>
  <c r="CO13" i="52" s="1"/>
  <c r="AM13" i="52"/>
  <c r="CP13" i="52" s="1"/>
  <c r="AN13" i="52"/>
  <c r="CQ13" i="52"/>
  <c r="AR13" i="52"/>
  <c r="CU13" i="52" s="1"/>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L14" i="52"/>
  <c r="M14" i="52"/>
  <c r="AQ14" i="52"/>
  <c r="AQ13" i="52" s="1"/>
  <c r="AR14" i="52"/>
  <c r="AS14" i="52"/>
  <c r="AT14" i="52"/>
  <c r="AT13" i="52" s="1"/>
  <c r="CW13" i="52" s="1"/>
  <c r="AU14" i="52"/>
  <c r="AV14" i="52"/>
  <c r="AW14" i="52"/>
  <c r="AW13" i="52" s="1"/>
  <c r="CZ13" i="52" s="1"/>
  <c r="AX14" i="52"/>
  <c r="AX13" i="52" s="1"/>
  <c r="DA13" i="52" s="1"/>
  <c r="AY14" i="52"/>
  <c r="AY13" i="52" s="1"/>
  <c r="DB13" i="52" s="1"/>
  <c r="AZ14" i="52"/>
  <c r="BA14" i="52"/>
  <c r="BB14" i="52"/>
  <c r="BC14" i="52"/>
  <c r="BF14" i="52"/>
  <c r="BG14" i="52"/>
  <c r="BH14" i="52"/>
  <c r="BI14" i="52"/>
  <c r="BJ14" i="52"/>
  <c r="BK14" i="52"/>
  <c r="BL14" i="52"/>
  <c r="BM14" i="52"/>
  <c r="L15" i="52"/>
  <c r="M15" i="52"/>
  <c r="AQ15" i="52"/>
  <c r="AP15" i="52" s="1"/>
  <c r="AP13" i="52" s="1"/>
  <c r="CS13" i="52" s="1"/>
  <c r="AR15" i="52"/>
  <c r="AS15" i="52"/>
  <c r="AT15" i="52"/>
  <c r="AU15" i="52"/>
  <c r="AU13" i="52" s="1"/>
  <c r="CX13" i="52" s="1"/>
  <c r="AV15" i="52"/>
  <c r="AV13" i="52" s="1"/>
  <c r="CY13" i="52" s="1"/>
  <c r="AW15" i="52"/>
  <c r="AX15" i="52"/>
  <c r="AY15" i="52"/>
  <c r="AZ15" i="52"/>
  <c r="BA15" i="52"/>
  <c r="BB15" i="52"/>
  <c r="BC15" i="52"/>
  <c r="BF15" i="52"/>
  <c r="BG15" i="52"/>
  <c r="BH15" i="52"/>
  <c r="BI15" i="52"/>
  <c r="BJ15" i="52"/>
  <c r="BK15" i="52"/>
  <c r="BL15" i="52"/>
  <c r="BM15" i="52"/>
  <c r="L16" i="52"/>
  <c r="M16" i="52"/>
  <c r="AP16" i="52"/>
  <c r="AQ16" i="52"/>
  <c r="AR16" i="52"/>
  <c r="AS16" i="52"/>
  <c r="AS13" i="52" s="1"/>
  <c r="CV13" i="52" s="1"/>
  <c r="AT16" i="52"/>
  <c r="AU16" i="52"/>
  <c r="AV16" i="52"/>
  <c r="AW16" i="52"/>
  <c r="AX16" i="52"/>
  <c r="AY16" i="52"/>
  <c r="AZ16" i="52"/>
  <c r="BA16" i="52"/>
  <c r="BB16" i="52"/>
  <c r="BC16" i="52"/>
  <c r="BF16" i="52"/>
  <c r="BG16" i="52"/>
  <c r="BH16" i="52"/>
  <c r="BI16" i="52"/>
  <c r="BJ16" i="52"/>
  <c r="BK16" i="52"/>
  <c r="BL16" i="52"/>
  <c r="BM16" i="52"/>
  <c r="L17" i="52"/>
  <c r="M17" i="52"/>
  <c r="AQ17" i="52"/>
  <c r="AP17" i="52" s="1"/>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s="1"/>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s="1"/>
  <c r="K20" i="52"/>
  <c r="AG20" i="52"/>
  <c r="AZ20" i="52" s="1"/>
  <c r="DC20" i="52" s="1"/>
  <c r="AH20" i="52"/>
  <c r="CK20" i="52" s="1"/>
  <c r="AI20" i="52"/>
  <c r="BA20" i="52"/>
  <c r="DD20" i="52" s="1"/>
  <c r="AJ20" i="52"/>
  <c r="CM20" i="52" s="1"/>
  <c r="AK20" i="52"/>
  <c r="CN20" i="52"/>
  <c r="AL20" i="52"/>
  <c r="CO20" i="52" s="1"/>
  <c r="AM20" i="52"/>
  <c r="CP20" i="52" s="1"/>
  <c r="AN20" i="52"/>
  <c r="CQ20" i="52" s="1"/>
  <c r="AR20" i="52"/>
  <c r="CU20" i="52" s="1"/>
  <c r="BB20" i="52"/>
  <c r="DE20" i="52" s="1"/>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L21" i="52"/>
  <c r="M21" i="52"/>
  <c r="AQ21" i="52"/>
  <c r="AQ20" i="52" s="1"/>
  <c r="CT20" i="52" s="1"/>
  <c r="AR21" i="52"/>
  <c r="AS21" i="52"/>
  <c r="AT21" i="52"/>
  <c r="AU21" i="52"/>
  <c r="AV21" i="52"/>
  <c r="AV20" i="52" s="1"/>
  <c r="CY20" i="52" s="1"/>
  <c r="AW21" i="52"/>
  <c r="AW20" i="52" s="1"/>
  <c r="CZ20" i="52" s="1"/>
  <c r="AX21" i="52"/>
  <c r="AX20" i="52" s="1"/>
  <c r="DA20" i="52" s="1"/>
  <c r="AY21" i="52"/>
  <c r="AY20" i="52" s="1"/>
  <c r="DB20" i="52" s="1"/>
  <c r="AZ21" i="52"/>
  <c r="BA21" i="52"/>
  <c r="BB21" i="52"/>
  <c r="BC21" i="52"/>
  <c r="BF21" i="52"/>
  <c r="BG21" i="52"/>
  <c r="BH21" i="52"/>
  <c r="BI21" i="52"/>
  <c r="BJ21" i="52"/>
  <c r="BK21" i="52"/>
  <c r="BL21" i="52"/>
  <c r="BM21" i="52"/>
  <c r="L22" i="52"/>
  <c r="M22" i="52"/>
  <c r="AQ22" i="52"/>
  <c r="AP22" i="52" s="1"/>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s="1"/>
  <c r="AR23" i="52"/>
  <c r="AS23" i="52"/>
  <c r="AT23" i="52"/>
  <c r="AU23" i="52"/>
  <c r="AU20" i="52" s="1"/>
  <c r="CX20" i="52" s="1"/>
  <c r="AV23" i="52"/>
  <c r="AW23" i="52"/>
  <c r="AX23" i="52"/>
  <c r="AY23" i="52"/>
  <c r="AZ23" i="52"/>
  <c r="BA23" i="52"/>
  <c r="BB23" i="52"/>
  <c r="BC23" i="52"/>
  <c r="BF23" i="52"/>
  <c r="BG23" i="52"/>
  <c r="BH23" i="52"/>
  <c r="BI23" i="52"/>
  <c r="BJ23" i="52"/>
  <c r="BK23" i="52"/>
  <c r="BL23" i="52"/>
  <c r="BM23" i="52"/>
  <c r="L24" i="52"/>
  <c r="M24" i="52"/>
  <c r="AQ24" i="52"/>
  <c r="AP24" i="52" s="1"/>
  <c r="AR24" i="52"/>
  <c r="AS24" i="52"/>
  <c r="AT24" i="52"/>
  <c r="AT20" i="52" s="1"/>
  <c r="CW20" i="52" s="1"/>
  <c r="AU24" i="52"/>
  <c r="AV24" i="52"/>
  <c r="AW24" i="52"/>
  <c r="AX24" i="52"/>
  <c r="AY24" i="52"/>
  <c r="AZ24" i="52"/>
  <c r="BA24" i="52"/>
  <c r="BB24" i="52"/>
  <c r="BC24" i="52"/>
  <c r="BF24" i="52"/>
  <c r="BG24" i="52"/>
  <c r="BH24" i="52"/>
  <c r="BI24" i="52"/>
  <c r="BJ24" i="52"/>
  <c r="BK24" i="52"/>
  <c r="BL24" i="52"/>
  <c r="BM24" i="52"/>
  <c r="L25" i="52"/>
  <c r="M25" i="52"/>
  <c r="AQ25" i="52"/>
  <c r="AP25" i="52" s="1"/>
  <c r="AR25" i="52"/>
  <c r="AS25" i="52"/>
  <c r="AS20" i="52" s="1"/>
  <c r="CV20" i="52" s="1"/>
  <c r="AT25" i="52"/>
  <c r="AU25" i="52"/>
  <c r="AV25" i="52"/>
  <c r="AW25" i="52"/>
  <c r="AX25" i="52"/>
  <c r="AY25" i="52"/>
  <c r="AZ25" i="52"/>
  <c r="BA25" i="52"/>
  <c r="BB25" i="52"/>
  <c r="BC25" i="52"/>
  <c r="BF25" i="52"/>
  <c r="BG25" i="52"/>
  <c r="BH25" i="52"/>
  <c r="BI25" i="52"/>
  <c r="BJ25" i="52"/>
  <c r="BK25" i="52"/>
  <c r="BL25" i="52"/>
  <c r="BM25" i="52"/>
  <c r="I26" i="52"/>
  <c r="BL26" i="52" s="1"/>
  <c r="J26" i="52"/>
  <c r="BM26" i="52" s="1"/>
  <c r="K26" i="52"/>
  <c r="M26" i="52" s="1"/>
  <c r="BP26" i="52" s="1"/>
  <c r="AG26" i="52"/>
  <c r="CJ26" i="52" s="1"/>
  <c r="AH26" i="52"/>
  <c r="CK26" i="52" s="1"/>
  <c r="AI26" i="52"/>
  <c r="BA26" i="52" s="1"/>
  <c r="DD26" i="52" s="1"/>
  <c r="AJ26" i="52"/>
  <c r="CM26" i="52" s="1"/>
  <c r="AK26" i="52"/>
  <c r="CN26" i="52" s="1"/>
  <c r="AL26" i="52"/>
  <c r="CO26" i="52"/>
  <c r="AM26" i="52"/>
  <c r="BC26" i="52" s="1"/>
  <c r="DF26" i="52" s="1"/>
  <c r="AN26" i="52"/>
  <c r="CQ26" i="52" s="1"/>
  <c r="BF26" i="52"/>
  <c r="BG26" i="52"/>
  <c r="BH26" i="52"/>
  <c r="BI26" i="52"/>
  <c r="BJ26" i="52"/>
  <c r="BK26" i="52"/>
  <c r="BN26" i="52"/>
  <c r="BR26" i="52"/>
  <c r="BS26" i="52"/>
  <c r="BT26" i="52"/>
  <c r="BU26" i="52"/>
  <c r="BV26" i="52"/>
  <c r="BW26" i="52"/>
  <c r="BX26" i="52"/>
  <c r="BY26" i="52"/>
  <c r="BZ26" i="52"/>
  <c r="CA26" i="52"/>
  <c r="CB26" i="52"/>
  <c r="CC26" i="52"/>
  <c r="CD26" i="52"/>
  <c r="CE26" i="52"/>
  <c r="CF26" i="52"/>
  <c r="CG26" i="52"/>
  <c r="CH26" i="52"/>
  <c r="CI26" i="52"/>
  <c r="L27" i="52"/>
  <c r="M27" i="52"/>
  <c r="AQ27" i="52"/>
  <c r="AQ26" i="52" s="1"/>
  <c r="CT26" i="52" s="1"/>
  <c r="AR27" i="52"/>
  <c r="AR26" i="52" s="1"/>
  <c r="CU26" i="52" s="1"/>
  <c r="AS27" i="52"/>
  <c r="AS26" i="52" s="1"/>
  <c r="CV26" i="52" s="1"/>
  <c r="AT27" i="52"/>
  <c r="AT26" i="52" s="1"/>
  <c r="CW26" i="52" s="1"/>
  <c r="AU27" i="52"/>
  <c r="AU26" i="52" s="1"/>
  <c r="CX26" i="52" s="1"/>
  <c r="AV27" i="52"/>
  <c r="AW27" i="52"/>
  <c r="AW26" i="52" s="1"/>
  <c r="CZ26" i="52" s="1"/>
  <c r="AX27" i="52"/>
  <c r="AY27" i="52"/>
  <c r="AY26" i="52" s="1"/>
  <c r="DB26" i="52" s="1"/>
  <c r="AZ27" i="52"/>
  <c r="BA27" i="52"/>
  <c r="BB27" i="52"/>
  <c r="BC27" i="52"/>
  <c r="BF27" i="52"/>
  <c r="BG27" i="52"/>
  <c r="BH27" i="52"/>
  <c r="BI27" i="52"/>
  <c r="BJ27" i="52"/>
  <c r="BK27" i="52"/>
  <c r="BL27" i="52"/>
  <c r="BM27" i="52"/>
  <c r="L28" i="52"/>
  <c r="M28" i="52"/>
  <c r="AQ28" i="52"/>
  <c r="AP28" i="52" s="1"/>
  <c r="AR28" i="52"/>
  <c r="AS28" i="52"/>
  <c r="AT28" i="52"/>
  <c r="AU28" i="52"/>
  <c r="AV28" i="52"/>
  <c r="AV26" i="52" s="1"/>
  <c r="CY26" i="52" s="1"/>
  <c r="AW28" i="52"/>
  <c r="AX28" i="52"/>
  <c r="AX26" i="52" s="1"/>
  <c r="DA26" i="52" s="1"/>
  <c r="AY28" i="52"/>
  <c r="AZ28" i="52"/>
  <c r="BA28" i="52"/>
  <c r="BB28" i="52"/>
  <c r="BC28" i="52"/>
  <c r="BF28" i="52"/>
  <c r="BG28" i="52"/>
  <c r="BH28" i="52"/>
  <c r="BI28" i="52"/>
  <c r="BJ28" i="52"/>
  <c r="BK28" i="52"/>
  <c r="BL28" i="52"/>
  <c r="BM28" i="52"/>
  <c r="L29" i="52"/>
  <c r="M29" i="52"/>
  <c r="AQ29" i="52"/>
  <c r="AP29" i="52" s="1"/>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s="1"/>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s="1"/>
  <c r="AR31" i="52"/>
  <c r="AS31" i="52"/>
  <c r="AT31" i="52"/>
  <c r="AU31" i="52"/>
  <c r="AV31" i="52"/>
  <c r="AW31" i="52"/>
  <c r="AX31" i="52"/>
  <c r="AY31" i="52"/>
  <c r="AZ31" i="52"/>
  <c r="BA31" i="52"/>
  <c r="BB31" i="52"/>
  <c r="BC31" i="52"/>
  <c r="BF31" i="52"/>
  <c r="BG31" i="52"/>
  <c r="BH31" i="52"/>
  <c r="BI31" i="52"/>
  <c r="BJ31" i="52"/>
  <c r="BK31" i="52"/>
  <c r="BL31" i="52"/>
  <c r="BM31" i="52"/>
  <c r="I32" i="52"/>
  <c r="J32" i="52"/>
  <c r="L32" i="52" s="1"/>
  <c r="BO32" i="52" s="1"/>
  <c r="K32" i="52"/>
  <c r="M32" i="52" s="1"/>
  <c r="BP32" i="52" s="1"/>
  <c r="AZ32" i="52"/>
  <c r="BA32" i="52"/>
  <c r="BB32" i="52"/>
  <c r="DE32" i="52"/>
  <c r="BC32" i="52"/>
  <c r="DF32" i="52" s="1"/>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s="1"/>
  <c r="CT32" i="52" s="1"/>
  <c r="AR33" i="52"/>
  <c r="AR32" i="52" s="1"/>
  <c r="CU32" i="52" s="1"/>
  <c r="AS33" i="52"/>
  <c r="AS32" i="52" s="1"/>
  <c r="CV32" i="52" s="1"/>
  <c r="AT33" i="52"/>
  <c r="AT32" i="52" s="1"/>
  <c r="CW32" i="52" s="1"/>
  <c r="AU33" i="52"/>
  <c r="AV33" i="52"/>
  <c r="AW33" i="52"/>
  <c r="AW32" i="52" s="1"/>
  <c r="CZ32" i="52" s="1"/>
  <c r="AX33" i="52"/>
  <c r="AX32" i="52" s="1"/>
  <c r="DA32" i="52" s="1"/>
  <c r="AY33" i="52"/>
  <c r="AY32" i="52" s="1"/>
  <c r="DB32" i="52" s="1"/>
  <c r="BF33" i="52"/>
  <c r="BG33" i="52"/>
  <c r="BH33" i="52"/>
  <c r="BI33" i="52"/>
  <c r="BJ33" i="52"/>
  <c r="BK33" i="52"/>
  <c r="BL33" i="52"/>
  <c r="BM33" i="52"/>
  <c r="L34" i="52"/>
  <c r="M34" i="52"/>
  <c r="AQ34" i="52"/>
  <c r="AP34" i="52" s="1"/>
  <c r="AR34" i="52"/>
  <c r="AS34" i="52"/>
  <c r="AT34" i="52"/>
  <c r="AU34" i="52"/>
  <c r="AV34" i="52"/>
  <c r="AW34"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s="1"/>
  <c r="AR36" i="52"/>
  <c r="AS36" i="52"/>
  <c r="AT36" i="52"/>
  <c r="AU36" i="52"/>
  <c r="AU32" i="52" s="1"/>
  <c r="CX32" i="52" s="1"/>
  <c r="AV36" i="52"/>
  <c r="AV32" i="52" s="1"/>
  <c r="CY32" i="52" s="1"/>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s="1"/>
  <c r="BO38" i="52" s="1"/>
  <c r="AZ38" i="52"/>
  <c r="BA38" i="52"/>
  <c r="BB38" i="52"/>
  <c r="DE38" i="52"/>
  <c r="BC38" i="52"/>
  <c r="DF38" i="52" s="1"/>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s="1"/>
  <c r="CT38" i="52" s="1"/>
  <c r="AR39" i="52"/>
  <c r="AS39" i="52"/>
  <c r="AS38" i="52"/>
  <c r="CV38" i="52" s="1"/>
  <c r="AT39" i="52"/>
  <c r="AU39" i="52"/>
  <c r="AU38" i="52" s="1"/>
  <c r="CX38" i="52" s="1"/>
  <c r="AV39" i="52"/>
  <c r="AW39" i="52"/>
  <c r="AW38" i="52" s="1"/>
  <c r="CZ38" i="52" s="1"/>
  <c r="AX39" i="52"/>
  <c r="AX38" i="52" s="1"/>
  <c r="DA38" i="52" s="1"/>
  <c r="AY39" i="52"/>
  <c r="AY38" i="52" s="1"/>
  <c r="DB38" i="52" s="1"/>
  <c r="BF39" i="52"/>
  <c r="BG39" i="52"/>
  <c r="BH39" i="52"/>
  <c r="BI39" i="52"/>
  <c r="BJ39" i="52"/>
  <c r="BK39" i="52"/>
  <c r="BL39" i="52"/>
  <c r="BM39" i="52"/>
  <c r="L40" i="52"/>
  <c r="AQ40" i="52"/>
  <c r="AP40" i="52" s="1"/>
  <c r="AR40" i="52"/>
  <c r="AR38" i="52" s="1"/>
  <c r="CU38" i="52" s="1"/>
  <c r="AS40" i="52"/>
  <c r="AT40" i="52"/>
  <c r="AU40" i="52"/>
  <c r="AV40" i="52"/>
  <c r="AW40" i="52"/>
  <c r="AX40" i="52"/>
  <c r="AY40" i="52"/>
  <c r="BF40" i="52"/>
  <c r="BG40" i="52"/>
  <c r="BH40" i="52"/>
  <c r="BI40" i="52"/>
  <c r="BJ40" i="52"/>
  <c r="BK40" i="52"/>
  <c r="BL40" i="52"/>
  <c r="BM40" i="52"/>
  <c r="L41" i="52"/>
  <c r="AQ41" i="52"/>
  <c r="AP41" i="52"/>
  <c r="AR41" i="52"/>
  <c r="AS41" i="52"/>
  <c r="AT41" i="52"/>
  <c r="AT38" i="52" s="1"/>
  <c r="CW38" i="52" s="1"/>
  <c r="AU41" i="52"/>
  <c r="AV41" i="52"/>
  <c r="AV38" i="52" s="1"/>
  <c r="CY38" i="52" s="1"/>
  <c r="AW41" i="52"/>
  <c r="AX41" i="52"/>
  <c r="AY41" i="52"/>
  <c r="BF41" i="52"/>
  <c r="BG41" i="52"/>
  <c r="BH41" i="52"/>
  <c r="BI41" i="52"/>
  <c r="BJ41" i="52"/>
  <c r="BK41" i="52"/>
  <c r="BL41" i="52"/>
  <c r="BM41" i="52"/>
  <c r="L42" i="52"/>
  <c r="AQ42" i="52"/>
  <c r="AP42" i="52" s="1"/>
  <c r="AR42" i="52"/>
  <c r="AS42" i="52"/>
  <c r="AT42" i="52"/>
  <c r="AU42" i="52"/>
  <c r="AV42" i="52"/>
  <c r="AW42" i="52"/>
  <c r="AX42" i="52"/>
  <c r="AY42" i="52"/>
  <c r="BF42" i="52"/>
  <c r="BG42" i="52"/>
  <c r="BH42" i="52"/>
  <c r="BI42" i="52"/>
  <c r="BJ42" i="52"/>
  <c r="BK42" i="52"/>
  <c r="BL42" i="52"/>
  <c r="BM42" i="52"/>
  <c r="L43" i="52"/>
  <c r="AQ43" i="52"/>
  <c r="AP43" i="52" s="1"/>
  <c r="AR43" i="52"/>
  <c r="AS43" i="52"/>
  <c r="AT43" i="52"/>
  <c r="AU43" i="52"/>
  <c r="AV43" i="52"/>
  <c r="AW43" i="52"/>
  <c r="AX43" i="52"/>
  <c r="AY43" i="52"/>
  <c r="BF43" i="52"/>
  <c r="BG43" i="52"/>
  <c r="BH43" i="52"/>
  <c r="BI43" i="52"/>
  <c r="BJ43" i="52"/>
  <c r="BK43" i="52"/>
  <c r="BL43" i="52"/>
  <c r="BM43" i="52"/>
  <c r="L44" i="52"/>
  <c r="BO44" i="52" s="1"/>
  <c r="M44" i="52"/>
  <c r="BP44" i="52" s="1"/>
  <c r="BB44" i="52"/>
  <c r="DE44" i="52" s="1"/>
  <c r="BC44" i="52"/>
  <c r="DF44" i="52" s="1"/>
  <c r="BF44" i="52"/>
  <c r="BG44" i="52"/>
  <c r="BH44" i="52"/>
  <c r="BI44" i="52"/>
  <c r="BJ44" i="52"/>
  <c r="BK44" i="52"/>
  <c r="BL44" i="52"/>
  <c r="BM44" i="52"/>
  <c r="BN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L45" i="52"/>
  <c r="BO45" i="52"/>
  <c r="M45" i="52"/>
  <c r="BP45" i="52" s="1"/>
  <c r="AQ45" i="52"/>
  <c r="AP45" i="52" s="1"/>
  <c r="CS45" i="52" s="1"/>
  <c r="AR45" i="52"/>
  <c r="AS45" i="52"/>
  <c r="CV45" i="52"/>
  <c r="AT45" i="52"/>
  <c r="CW45" i="52" s="1"/>
  <c r="AU45" i="52"/>
  <c r="CX45" i="52" s="1"/>
  <c r="AV45" i="52"/>
  <c r="CY45" i="52" s="1"/>
  <c r="AW45" i="52"/>
  <c r="AX45" i="52"/>
  <c r="AY45" i="52"/>
  <c r="AZ45" i="52"/>
  <c r="BA45" i="52"/>
  <c r="DD45" i="52" s="1"/>
  <c r="BB45" i="52"/>
  <c r="DE45" i="52" s="1"/>
  <c r="BC45" i="52"/>
  <c r="BF45" i="52"/>
  <c r="BG45" i="52"/>
  <c r="BH45" i="52"/>
  <c r="BI45" i="52"/>
  <c r="BJ45" i="52"/>
  <c r="BK45" i="52"/>
  <c r="BL45" i="52"/>
  <c r="BM45" i="52"/>
  <c r="BN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Z45" i="52"/>
  <c r="DA45" i="52"/>
  <c r="DB45" i="52"/>
  <c r="DC45" i="52"/>
  <c r="DF45" i="52"/>
  <c r="I46" i="52"/>
  <c r="J46" i="52"/>
  <c r="M46" i="52" s="1"/>
  <c r="BP46" i="52" s="1"/>
  <c r="K46" i="52"/>
  <c r="AG46" i="52"/>
  <c r="CJ46" i="52" s="1"/>
  <c r="AH46" i="52"/>
  <c r="AI46" i="52"/>
  <c r="BB46" i="52" s="1"/>
  <c r="DE46" i="52" s="1"/>
  <c r="AJ46" i="52"/>
  <c r="AK46" i="52"/>
  <c r="CN46" i="52" s="1"/>
  <c r="AL46" i="52"/>
  <c r="CO46" i="52" s="1"/>
  <c r="AM46" i="52"/>
  <c r="CP46" i="52" s="1"/>
  <c r="AN46" i="52"/>
  <c r="AQ46" i="52"/>
  <c r="CT46" i="52" s="1"/>
  <c r="AR46" i="52"/>
  <c r="CU46" i="52" s="1"/>
  <c r="AS46" i="52"/>
  <c r="AT46" i="52"/>
  <c r="AU46" i="52"/>
  <c r="CX46" i="52" s="1"/>
  <c r="AV46" i="52"/>
  <c r="CY46" i="52" s="1"/>
  <c r="AW46" i="52"/>
  <c r="CZ46" i="52" s="1"/>
  <c r="AX46" i="52"/>
  <c r="DA46" i="52" s="1"/>
  <c r="AY46" i="52"/>
  <c r="DB46" i="52" s="1"/>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K46" i="52"/>
  <c r="CL46" i="52"/>
  <c r="CM46" i="52"/>
  <c r="CQ46" i="52"/>
  <c r="CV46" i="52"/>
  <c r="CW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s="1"/>
  <c r="J51" i="52"/>
  <c r="J58" i="52" s="1"/>
  <c r="K51" i="52"/>
  <c r="M51" i="52" s="1"/>
  <c r="BP51" i="52" s="1"/>
  <c r="AG51" i="52"/>
  <c r="CJ51" i="52" s="1"/>
  <c r="AH51" i="52"/>
  <c r="AH58" i="52" s="1"/>
  <c r="AI51" i="52"/>
  <c r="AI58" i="52" s="1"/>
  <c r="AJ51" i="52"/>
  <c r="CM51" i="52" s="1"/>
  <c r="AK51" i="52"/>
  <c r="CN51" i="52" s="1"/>
  <c r="AL51" i="52"/>
  <c r="AM51" i="52"/>
  <c r="AN51" i="52"/>
  <c r="AN58" i="52" s="1"/>
  <c r="BF51" i="52"/>
  <c r="BG51" i="52"/>
  <c r="BH51" i="52"/>
  <c r="BI51" i="52"/>
  <c r="BJ51" i="52"/>
  <c r="BK51" i="52"/>
  <c r="BN51" i="52"/>
  <c r="BR51" i="52"/>
  <c r="BS51" i="52"/>
  <c r="BT51" i="52"/>
  <c r="BU51" i="52"/>
  <c r="BV51" i="52"/>
  <c r="BW51" i="52"/>
  <c r="BX51" i="52"/>
  <c r="BY51" i="52"/>
  <c r="BZ51" i="52"/>
  <c r="CA51" i="52"/>
  <c r="CB51" i="52"/>
  <c r="CC51" i="52"/>
  <c r="CD51" i="52"/>
  <c r="CE51" i="52"/>
  <c r="CF51" i="52"/>
  <c r="CG51" i="52"/>
  <c r="CH51" i="52"/>
  <c r="CI51" i="52"/>
  <c r="CL51" i="52"/>
  <c r="CO51" i="52"/>
  <c r="CP51" i="52"/>
  <c r="CS51" i="52"/>
  <c r="CT51" i="52"/>
  <c r="CU51" i="52"/>
  <c r="CV51" i="52"/>
  <c r="CW51" i="52"/>
  <c r="CX51" i="52"/>
  <c r="CY51" i="52"/>
  <c r="CZ51" i="52"/>
  <c r="DA51" i="52"/>
  <c r="DB51" i="52"/>
  <c r="L52" i="52"/>
  <c r="M52" i="52"/>
  <c r="AZ52" i="52"/>
  <c r="AZ51" i="52" s="1"/>
  <c r="DC51" i="52" s="1"/>
  <c r="BA52" i="52"/>
  <c r="BA51" i="52" s="1"/>
  <c r="DD51" i="52" s="1"/>
  <c r="BB52" i="52"/>
  <c r="BC52" i="52"/>
  <c r="BL52" i="52"/>
  <c r="BM52" i="52"/>
  <c r="L53" i="52"/>
  <c r="M53" i="52"/>
  <c r="AZ53" i="52"/>
  <c r="BA53" i="52"/>
  <c r="BB53" i="52"/>
  <c r="BB51" i="52" s="1"/>
  <c r="DE51" i="52" s="1"/>
  <c r="BC53" i="52"/>
  <c r="BL53" i="52"/>
  <c r="BM53" i="52"/>
  <c r="L54" i="52"/>
  <c r="M54" i="52"/>
  <c r="AZ54" i="52"/>
  <c r="BA54" i="52"/>
  <c r="BB54" i="52"/>
  <c r="BC54" i="52"/>
  <c r="BL54" i="52"/>
  <c r="BM54" i="52"/>
  <c r="L55" i="52"/>
  <c r="M55" i="52"/>
  <c r="AZ55" i="52"/>
  <c r="BA55" i="52"/>
  <c r="BB55" i="52"/>
  <c r="BC55" i="52"/>
  <c r="BL55" i="52"/>
  <c r="BM55" i="52"/>
  <c r="L56" i="52"/>
  <c r="BO56" i="52" s="1"/>
  <c r="M56" i="52"/>
  <c r="BP56" i="52" s="1"/>
  <c r="AZ56" i="52"/>
  <c r="BA56" i="52"/>
  <c r="DD56" i="52"/>
  <c r="BB56" i="52"/>
  <c r="DE56" i="52" s="1"/>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s="1"/>
  <c r="AJ58" i="52"/>
  <c r="CM58" i="52" s="1"/>
  <c r="AQ58" i="52"/>
  <c r="AP58" i="52"/>
  <c r="CS58" i="52"/>
  <c r="AR58" i="52"/>
  <c r="CU58" i="52"/>
  <c r="AS58" i="52"/>
  <c r="CV58" i="52" s="1"/>
  <c r="AT58" i="52"/>
  <c r="AU58" i="52"/>
  <c r="AV58" i="52"/>
  <c r="CY58" i="52"/>
  <c r="AW58" i="52"/>
  <c r="AX58" i="52"/>
  <c r="DA58" i="52" s="1"/>
  <c r="AY58" i="52"/>
  <c r="DB58" i="52" s="1"/>
  <c r="BF58" i="52"/>
  <c r="BG58" i="52"/>
  <c r="BH58" i="52"/>
  <c r="BI58" i="52"/>
  <c r="BJ58" i="52"/>
  <c r="BK58" i="52"/>
  <c r="BR58" i="52"/>
  <c r="BS58" i="52"/>
  <c r="BT58" i="52"/>
  <c r="BU58" i="52"/>
  <c r="BV58" i="52"/>
  <c r="BW58" i="52"/>
  <c r="BX58" i="52"/>
  <c r="BY58" i="52"/>
  <c r="BZ58" i="52"/>
  <c r="CA58" i="52"/>
  <c r="CB58" i="52"/>
  <c r="CC58" i="52"/>
  <c r="CD58" i="52"/>
  <c r="CE58" i="52"/>
  <c r="CF58" i="52"/>
  <c r="CG58" i="52"/>
  <c r="CH58" i="52"/>
  <c r="CI58" i="52"/>
  <c r="CT58" i="52"/>
  <c r="CW58" i="52"/>
  <c r="CX58" i="52"/>
  <c r="CZ58" i="52"/>
  <c r="BF59" i="52"/>
  <c r="BG59" i="52"/>
  <c r="BH59" i="52"/>
  <c r="BI59" i="52"/>
  <c r="BJ59" i="52"/>
  <c r="BK59" i="52"/>
  <c r="BR59" i="52"/>
  <c r="BS59" i="52"/>
  <c r="BT59" i="52"/>
  <c r="BU59" i="52"/>
  <c r="BV59" i="52"/>
  <c r="BW59" i="52"/>
  <c r="BX59" i="52"/>
  <c r="BY59" i="52"/>
  <c r="BZ59" i="52"/>
  <c r="CA59" i="52"/>
  <c r="CB59" i="52"/>
  <c r="CC59" i="52"/>
  <c r="CD59" i="52"/>
  <c r="CE59" i="52"/>
  <c r="CF59" i="52"/>
  <c r="CG59" i="52"/>
  <c r="CH59" i="52"/>
  <c r="CI59" i="52"/>
  <c r="DF6" i="52"/>
  <c r="CQ6" i="52"/>
  <c r="AZ6" i="52"/>
  <c r="BC46" i="52"/>
  <c r="DF46" i="52" s="1"/>
  <c r="AP27" i="52"/>
  <c r="AZ12" i="52"/>
  <c r="AQ6" i="52"/>
  <c r="I59" i="52"/>
  <c r="BL59" i="52" s="1"/>
  <c r="AG58" i="52"/>
  <c r="CJ58" i="52" s="1"/>
  <c r="AP39" i="52"/>
  <c r="AP33" i="52"/>
  <c r="AP32" i="52" s="1"/>
  <c r="CS32" i="52" s="1"/>
  <c r="CP26" i="52"/>
  <c r="M20" i="52"/>
  <c r="BP20" i="52" s="1"/>
  <c r="BC13" i="52"/>
  <c r="DF13" i="52"/>
  <c r="L20" i="52"/>
  <c r="BO20" i="52"/>
  <c r="AM58" i="52"/>
  <c r="CP58" i="52" s="1"/>
  <c r="CL20" i="52"/>
  <c r="AP14" i="52"/>
  <c r="CJ13" i="52"/>
  <c r="AL58" i="52"/>
  <c r="CO58" i="52" s="1"/>
  <c r="K58" i="52"/>
  <c r="BN58" i="52" s="1"/>
  <c r="M38" i="52"/>
  <c r="BP38" i="52" s="1"/>
  <c r="L26" i="52"/>
  <c r="BO26" i="52" s="1"/>
  <c r="CT6" i="52"/>
  <c r="AM59" i="52"/>
  <c r="CP59" i="52"/>
  <c r="DC6" i="52"/>
  <c r="K59" i="52"/>
  <c r="BA42" i="50"/>
  <c r="AZ42" i="50"/>
  <c r="AY42" i="50"/>
  <c r="AX42" i="50"/>
  <c r="AW42" i="50"/>
  <c r="AV42" i="50"/>
  <c r="AU42" i="50"/>
  <c r="AT42" i="50"/>
  <c r="BA40" i="50"/>
  <c r="AZ40" i="50"/>
  <c r="AY40" i="50"/>
  <c r="AX40" i="50"/>
  <c r="AW40" i="50"/>
  <c r="AV40" i="50"/>
  <c r="AU40" i="50"/>
  <c r="AT40" i="50"/>
  <c r="BI38" i="50"/>
  <c r="BF38" i="50"/>
  <c r="BE38" i="50"/>
  <c r="BG38" i="50" s="1"/>
  <c r="BD38" i="50"/>
  <c r="BC38" i="50"/>
  <c r="BB38" i="50"/>
  <c r="BA38" i="50"/>
  <c r="AZ38" i="50"/>
  <c r="AY38" i="50"/>
  <c r="AX38" i="50"/>
  <c r="AW38" i="50"/>
  <c r="AV38" i="50"/>
  <c r="AU38" i="50"/>
  <c r="AT38" i="50"/>
  <c r="AS38" i="50"/>
  <c r="AR38" i="50" s="1"/>
  <c r="AP38" i="50"/>
  <c r="AO38" i="50"/>
  <c r="M38" i="50"/>
  <c r="L38" i="50"/>
  <c r="BI37" i="50"/>
  <c r="BE37" i="50"/>
  <c r="BG37" i="50" s="1"/>
  <c r="BD37" i="50"/>
  <c r="BC37" i="50"/>
  <c r="BF37" i="50"/>
  <c r="BB37" i="50"/>
  <c r="BA37" i="50"/>
  <c r="AZ37" i="50"/>
  <c r="AY37" i="50"/>
  <c r="AX37" i="50"/>
  <c r="AW37" i="50"/>
  <c r="AV37" i="50"/>
  <c r="AU37" i="50"/>
  <c r="AT37" i="50"/>
  <c r="AS37" i="50"/>
  <c r="AR37" i="50" s="1"/>
  <c r="AP37" i="50"/>
  <c r="AO37" i="50"/>
  <c r="M37" i="50"/>
  <c r="L37" i="50"/>
  <c r="BI36" i="50"/>
  <c r="BG36" i="50"/>
  <c r="BF36" i="50"/>
  <c r="BE36" i="50"/>
  <c r="BD36" i="50"/>
  <c r="BC36" i="50"/>
  <c r="BB36" i="50"/>
  <c r="BA36" i="50"/>
  <c r="AZ36" i="50"/>
  <c r="AY36" i="50"/>
  <c r="AX36" i="50"/>
  <c r="AW36" i="50"/>
  <c r="AV36" i="50"/>
  <c r="AU36" i="50"/>
  <c r="AT36" i="50"/>
  <c r="AS36" i="50"/>
  <c r="AS35" i="50"/>
  <c r="AR36" i="50"/>
  <c r="AR35" i="50" s="1"/>
  <c r="AP36" i="50"/>
  <c r="AO36" i="50"/>
  <c r="M36" i="50"/>
  <c r="L36" i="50"/>
  <c r="BA35" i="50"/>
  <c r="AZ35" i="50"/>
  <c r="AY35" i="50"/>
  <c r="AX35" i="50"/>
  <c r="AW35" i="50"/>
  <c r="AV35" i="50"/>
  <c r="AU35" i="50"/>
  <c r="AT35" i="50"/>
  <c r="AN35" i="50"/>
  <c r="AM35" i="50"/>
  <c r="AL35" i="50"/>
  <c r="BD35" i="50"/>
  <c r="AK35" i="50"/>
  <c r="BI35" i="50" s="1"/>
  <c r="AJ35" i="50"/>
  <c r="AI35" i="50"/>
  <c r="AH35" i="50"/>
  <c r="AG35" i="50"/>
  <c r="BB35" i="50" s="1"/>
  <c r="M35" i="50"/>
  <c r="K35" i="50"/>
  <c r="J35" i="50"/>
  <c r="L35" i="50" s="1"/>
  <c r="I35" i="50"/>
  <c r="I40" i="50" s="1"/>
  <c r="BI33" i="50"/>
  <c r="BE33" i="50"/>
  <c r="BF33" i="50" s="1"/>
  <c r="BD33" i="50"/>
  <c r="BC33" i="50"/>
  <c r="BB33" i="50"/>
  <c r="BA33" i="50"/>
  <c r="AZ33" i="50"/>
  <c r="AY33" i="50"/>
  <c r="AX33" i="50"/>
  <c r="AW33" i="50"/>
  <c r="AV33" i="50"/>
  <c r="AU33" i="50"/>
  <c r="AT33" i="50"/>
  <c r="AS33" i="50"/>
  <c r="AR33" i="50"/>
  <c r="AP33" i="50"/>
  <c r="AO33" i="50"/>
  <c r="M33" i="50"/>
  <c r="L33" i="50"/>
  <c r="BI32" i="50"/>
  <c r="BE32" i="50"/>
  <c r="BD32" i="50"/>
  <c r="BG32" i="50" s="1"/>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P31" i="50"/>
  <c r="AO31" i="50"/>
  <c r="M31" i="50"/>
  <c r="L31" i="50"/>
  <c r="BI30" i="50"/>
  <c r="BE30" i="50"/>
  <c r="BG30" i="50"/>
  <c r="BD30" i="50"/>
  <c r="BC30" i="50"/>
  <c r="BB30" i="50"/>
  <c r="BA30" i="50"/>
  <c r="AZ30" i="50"/>
  <c r="AY30" i="50"/>
  <c r="AX30" i="50"/>
  <c r="AW30" i="50"/>
  <c r="AV30" i="50"/>
  <c r="AU30" i="50"/>
  <c r="AT30" i="50"/>
  <c r="AS30" i="50"/>
  <c r="AR30" i="50" s="1"/>
  <c r="AP30" i="50"/>
  <c r="AO30" i="50"/>
  <c r="M30" i="50"/>
  <c r="L30" i="50"/>
  <c r="BI29" i="50"/>
  <c r="BG29" i="50"/>
  <c r="BF29" i="50"/>
  <c r="BE29" i="50"/>
  <c r="BD29" i="50"/>
  <c r="BC29" i="50"/>
  <c r="BB29" i="50"/>
  <c r="BA29" i="50"/>
  <c r="AZ29" i="50"/>
  <c r="AY29" i="50"/>
  <c r="AX29" i="50"/>
  <c r="AW29" i="50"/>
  <c r="AV29" i="50"/>
  <c r="AU29" i="50"/>
  <c r="AT29" i="50"/>
  <c r="AS29" i="50"/>
  <c r="AR29" i="50" s="1"/>
  <c r="AP29" i="50"/>
  <c r="AO29" i="50"/>
  <c r="M29" i="50"/>
  <c r="L29" i="50"/>
  <c r="BI28" i="50"/>
  <c r="BG28" i="50"/>
  <c r="BF28" i="50"/>
  <c r="BE28" i="50"/>
  <c r="BD28" i="50"/>
  <c r="BC28" i="50"/>
  <c r="BB28" i="50"/>
  <c r="BA28" i="50"/>
  <c r="AZ28" i="50"/>
  <c r="AY28" i="50"/>
  <c r="AX28" i="50"/>
  <c r="AW28" i="50"/>
  <c r="AV28" i="50"/>
  <c r="AU28" i="50"/>
  <c r="AT28" i="50"/>
  <c r="AS28" i="50"/>
  <c r="AR28" i="50" s="1"/>
  <c r="AP28" i="50"/>
  <c r="AO28" i="50"/>
  <c r="M28" i="50"/>
  <c r="L28" i="50"/>
  <c r="BA27" i="50"/>
  <c r="AZ27" i="50"/>
  <c r="AY27" i="50"/>
  <c r="AX27" i="50"/>
  <c r="AW27" i="50"/>
  <c r="AV27" i="50"/>
  <c r="AU27" i="50"/>
  <c r="AT27" i="50"/>
  <c r="AN27" i="50"/>
  <c r="AM27" i="50"/>
  <c r="AM27" i="57" s="1"/>
  <c r="AL27" i="50"/>
  <c r="AK27" i="50"/>
  <c r="BD27" i="50" s="1"/>
  <c r="AJ27" i="50"/>
  <c r="AI27" i="50"/>
  <c r="AH27" i="50"/>
  <c r="AG27" i="50"/>
  <c r="BB27" i="50" s="1"/>
  <c r="L27" i="50"/>
  <c r="K27" i="50"/>
  <c r="M27" i="50" s="1"/>
  <c r="J27" i="50"/>
  <c r="I27" i="50"/>
  <c r="BI25" i="50"/>
  <c r="BE25" i="50"/>
  <c r="BG25" i="50" s="1"/>
  <c r="BD25" i="50"/>
  <c r="BC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D22" i="50"/>
  <c r="BG22" i="50" s="1"/>
  <c r="BC22" i="50"/>
  <c r="BB22" i="50"/>
  <c r="BA22" i="50"/>
  <c r="AZ22" i="50"/>
  <c r="AY22" i="50"/>
  <c r="AX22" i="50"/>
  <c r="AW22" i="50"/>
  <c r="AV22" i="50"/>
  <c r="AU22" i="50"/>
  <c r="AT22" i="50"/>
  <c r="AS22" i="50"/>
  <c r="AR22" i="50"/>
  <c r="AR21" i="50" s="1"/>
  <c r="AP22" i="50"/>
  <c r="AO22" i="50"/>
  <c r="M22" i="50"/>
  <c r="L22" i="50"/>
  <c r="BA21" i="50"/>
  <c r="AZ21" i="50"/>
  <c r="AY21" i="50"/>
  <c r="AX21" i="50"/>
  <c r="AW21" i="50"/>
  <c r="AV21" i="50"/>
  <c r="AU21" i="50"/>
  <c r="AT21" i="50"/>
  <c r="AS21" i="50"/>
  <c r="AN21" i="50"/>
  <c r="AM21" i="50"/>
  <c r="AL21" i="50"/>
  <c r="AL40" i="50"/>
  <c r="AK21" i="50"/>
  <c r="BI21" i="50"/>
  <c r="AJ21" i="50"/>
  <c r="AI21" i="50"/>
  <c r="AH21" i="50"/>
  <c r="AH40" i="50" s="1"/>
  <c r="AG21" i="50"/>
  <c r="AG40" i="50" s="1"/>
  <c r="BB40" i="50" s="1"/>
  <c r="K21" i="50"/>
  <c r="K40" i="50"/>
  <c r="M40" i="50" s="1"/>
  <c r="J21" i="50"/>
  <c r="J40" i="50" s="1"/>
  <c r="I21" i="50"/>
  <c r="BA18" i="50"/>
  <c r="AZ18" i="50"/>
  <c r="AY18" i="50"/>
  <c r="BI16" i="50"/>
  <c r="BE16" i="50"/>
  <c r="BG16" i="50" s="1"/>
  <c r="BD16" i="50"/>
  <c r="BC16" i="50"/>
  <c r="BB16" i="50"/>
  <c r="BA16" i="50"/>
  <c r="AZ16" i="50"/>
  <c r="AY16" i="50"/>
  <c r="AX16" i="50"/>
  <c r="AW16" i="50"/>
  <c r="AV16" i="50"/>
  <c r="AU16" i="50"/>
  <c r="AT16" i="50"/>
  <c r="AS16" i="50"/>
  <c r="AR16" i="50"/>
  <c r="AP16" i="50"/>
  <c r="AO16" i="50"/>
  <c r="M16" i="50"/>
  <c r="L16" i="50"/>
  <c r="BI15" i="50"/>
  <c r="BG15" i="50"/>
  <c r="BE15" i="50"/>
  <c r="BF15" i="50" s="1"/>
  <c r="BD15" i="50"/>
  <c r="BC15" i="50"/>
  <c r="BB15" i="50"/>
  <c r="BA15" i="50"/>
  <c r="AZ15" i="50"/>
  <c r="AY15" i="50"/>
  <c r="AX15" i="50"/>
  <c r="AW15" i="50"/>
  <c r="AV15" i="50"/>
  <c r="AU15" i="50"/>
  <c r="AT15" i="50"/>
  <c r="AS15" i="50"/>
  <c r="AR15" i="50"/>
  <c r="AR13" i="50" s="1"/>
  <c r="AP15" i="50"/>
  <c r="AO15" i="50"/>
  <c r="M15" i="50"/>
  <c r="L15" i="50"/>
  <c r="BI14" i="50"/>
  <c r="BE14" i="50"/>
  <c r="BF14" i="50" s="1"/>
  <c r="BD14" i="50"/>
  <c r="BG14" i="50"/>
  <c r="BC14" i="50"/>
  <c r="BB14" i="50"/>
  <c r="BA14" i="50"/>
  <c r="AZ14" i="50"/>
  <c r="AY14" i="50"/>
  <c r="AX14" i="50"/>
  <c r="AW14" i="50"/>
  <c r="AV14" i="50"/>
  <c r="AU14" i="50"/>
  <c r="AT14" i="50"/>
  <c r="AS14" i="50"/>
  <c r="AR14" i="50"/>
  <c r="AP14" i="50"/>
  <c r="AO14" i="50"/>
  <c r="M14" i="50"/>
  <c r="L14" i="50"/>
  <c r="BA13" i="50"/>
  <c r="AZ13" i="50"/>
  <c r="AY13" i="50"/>
  <c r="AX13" i="50"/>
  <c r="AW13" i="50"/>
  <c r="AV13" i="50"/>
  <c r="AU13" i="50"/>
  <c r="AT13" i="50"/>
  <c r="AN13" i="50"/>
  <c r="AP13" i="50" s="1"/>
  <c r="AM13" i="50"/>
  <c r="BE13" i="50" s="1"/>
  <c r="AL13" i="50"/>
  <c r="AK13" i="50"/>
  <c r="AJ13" i="50"/>
  <c r="AI13" i="50"/>
  <c r="BC13" i="50"/>
  <c r="AH13" i="50"/>
  <c r="AG13" i="50"/>
  <c r="BB13" i="50"/>
  <c r="M13" i="50"/>
  <c r="K13" i="50"/>
  <c r="J13" i="50"/>
  <c r="I13" i="50"/>
  <c r="L13" i="50" s="1"/>
  <c r="BA11" i="50"/>
  <c r="AZ11" i="50"/>
  <c r="AY11" i="50"/>
  <c r="AJ11" i="50"/>
  <c r="AJ18" i="50" s="1"/>
  <c r="AJ42" i="50" s="1"/>
  <c r="BI10" i="50"/>
  <c r="BE10" i="50"/>
  <c r="BD10" i="50"/>
  <c r="BC10" i="50"/>
  <c r="BB10" i="50"/>
  <c r="BA10" i="50"/>
  <c r="AZ10" i="50"/>
  <c r="AY10" i="50"/>
  <c r="AX10" i="50"/>
  <c r="AW10" i="50"/>
  <c r="AV10" i="50"/>
  <c r="AV11" i="50" s="1"/>
  <c r="AU10" i="50"/>
  <c r="AT10" i="50"/>
  <c r="AS10" i="50"/>
  <c r="AR10" i="50"/>
  <c r="AP10" i="50"/>
  <c r="AO10" i="50"/>
  <c r="M10" i="50"/>
  <c r="L10" i="50"/>
  <c r="BI9" i="50"/>
  <c r="BE9" i="50"/>
  <c r="BD9" i="50"/>
  <c r="BG9" i="50" s="1"/>
  <c r="BC9" i="50"/>
  <c r="BB9" i="50"/>
  <c r="BA9" i="50"/>
  <c r="AZ9" i="50"/>
  <c r="AY9" i="50"/>
  <c r="AX9" i="50"/>
  <c r="AW9" i="50"/>
  <c r="AV9" i="50"/>
  <c r="AU9" i="50"/>
  <c r="AT9" i="50"/>
  <c r="AS9" i="50"/>
  <c r="AR9" i="50" s="1"/>
  <c r="AP9" i="50"/>
  <c r="AO9" i="50"/>
  <c r="M9" i="50"/>
  <c r="L9" i="50"/>
  <c r="BI8" i="50"/>
  <c r="BE8" i="50"/>
  <c r="BD8" i="50"/>
  <c r="BC8" i="50"/>
  <c r="BB8" i="50"/>
  <c r="BA8" i="50"/>
  <c r="AZ8" i="50"/>
  <c r="AY8" i="50"/>
  <c r="AX8" i="50"/>
  <c r="AW8" i="50"/>
  <c r="AV8" i="50"/>
  <c r="AU8" i="50"/>
  <c r="AT8" i="50"/>
  <c r="AS8" i="50"/>
  <c r="AR8" i="50"/>
  <c r="AP8" i="50"/>
  <c r="AO8" i="50"/>
  <c r="M8" i="50"/>
  <c r="L8" i="50"/>
  <c r="BI7" i="50"/>
  <c r="BE7" i="50"/>
  <c r="BG7" i="50" s="1"/>
  <c r="BD7" i="50"/>
  <c r="BC7" i="50"/>
  <c r="BB7" i="50"/>
  <c r="BA7" i="50"/>
  <c r="AZ7" i="50"/>
  <c r="AY7" i="50"/>
  <c r="AX7" i="50"/>
  <c r="AW7" i="50"/>
  <c r="AV7" i="50"/>
  <c r="AU7" i="50"/>
  <c r="AT7" i="50"/>
  <c r="AS7" i="50"/>
  <c r="AR7" i="50" s="1"/>
  <c r="AP7" i="50"/>
  <c r="AO7" i="50"/>
  <c r="M7" i="50"/>
  <c r="L7" i="50"/>
  <c r="BI6" i="50"/>
  <c r="BE6" i="50"/>
  <c r="BG6" i="50" s="1"/>
  <c r="BD6" i="50"/>
  <c r="BC6" i="50"/>
  <c r="BB6" i="50"/>
  <c r="BA6" i="50"/>
  <c r="AZ6" i="50"/>
  <c r="AY6" i="50"/>
  <c r="AX6" i="50"/>
  <c r="AW6" i="50"/>
  <c r="AV6" i="50"/>
  <c r="AU6" i="50"/>
  <c r="AT6" i="50"/>
  <c r="AS6" i="50"/>
  <c r="AS4" i="50" s="1"/>
  <c r="AS11" i="50" s="1"/>
  <c r="AS18" i="50" s="1"/>
  <c r="AP6" i="50"/>
  <c r="AO6" i="50"/>
  <c r="M6" i="50"/>
  <c r="L6" i="50"/>
  <c r="BI5" i="50"/>
  <c r="BE5" i="50"/>
  <c r="BD5" i="50"/>
  <c r="BG5" i="50" s="1"/>
  <c r="BC5" i="50"/>
  <c r="BF5" i="50" s="1"/>
  <c r="BB5" i="50"/>
  <c r="BA5" i="50"/>
  <c r="AZ5" i="50"/>
  <c r="AY5" i="50"/>
  <c r="AX5" i="50"/>
  <c r="AW5" i="50"/>
  <c r="AV5" i="50"/>
  <c r="AU5" i="50"/>
  <c r="AT5" i="50"/>
  <c r="AS5" i="50"/>
  <c r="AR5" i="50"/>
  <c r="AP5" i="50"/>
  <c r="AO5" i="50"/>
  <c r="M5" i="50"/>
  <c r="L5" i="50"/>
  <c r="BC4" i="50"/>
  <c r="BA4" i="50"/>
  <c r="AZ4" i="50"/>
  <c r="AY4" i="50"/>
  <c r="AX4" i="50"/>
  <c r="AX11" i="50"/>
  <c r="AX18" i="50" s="1"/>
  <c r="AW4" i="50"/>
  <c r="AW11" i="50" s="1"/>
  <c r="AW18" i="50" s="1"/>
  <c r="AV4" i="50"/>
  <c r="AU4" i="50"/>
  <c r="AU11" i="50" s="1"/>
  <c r="AU18" i="50" s="1"/>
  <c r="AT4" i="50"/>
  <c r="AT11" i="50" s="1"/>
  <c r="AT18" i="50" s="1"/>
  <c r="AN4" i="50"/>
  <c r="AM4" i="50"/>
  <c r="AL4" i="50"/>
  <c r="AK4" i="50"/>
  <c r="BD4" i="50" s="1"/>
  <c r="AK11" i="50"/>
  <c r="AJ4" i="50"/>
  <c r="AI4" i="50"/>
  <c r="AI11" i="50" s="1"/>
  <c r="AH4" i="50"/>
  <c r="AG4" i="50"/>
  <c r="AG11" i="50"/>
  <c r="K4" i="50"/>
  <c r="J4" i="50"/>
  <c r="J11" i="50" s="1"/>
  <c r="I4" i="50"/>
  <c r="I11" i="50" s="1"/>
  <c r="AG18" i="50"/>
  <c r="AG42" i="50" s="1"/>
  <c r="BF9" i="50"/>
  <c r="BC21" i="50"/>
  <c r="BF22" i="50"/>
  <c r="BF30" i="50"/>
  <c r="BG33" i="50"/>
  <c r="AL11" i="50"/>
  <c r="BD11" i="50" s="1"/>
  <c r="BD21" i="50"/>
  <c r="AJ40" i="50"/>
  <c r="AS13" i="50"/>
  <c r="BF32" i="50"/>
  <c r="AK40" i="50"/>
  <c r="AN11" i="50"/>
  <c r="M38" i="64"/>
  <c r="L38" i="64"/>
  <c r="L37" i="64"/>
  <c r="BD40" i="50"/>
  <c r="CS56" i="62"/>
  <c r="AO17" i="63"/>
  <c r="AO23" i="63"/>
  <c r="AO39" i="63"/>
  <c r="AF42" i="63"/>
  <c r="AE42" i="63"/>
  <c r="AD42" i="63"/>
  <c r="AC42" i="63"/>
  <c r="AB42" i="63"/>
  <c r="AZ42" i="63" s="1"/>
  <c r="AA42" i="63"/>
  <c r="Z42" i="63"/>
  <c r="Y42" i="63"/>
  <c r="X42" i="63"/>
  <c r="W42" i="63"/>
  <c r="V42" i="63"/>
  <c r="U42" i="63"/>
  <c r="T42" i="63"/>
  <c r="AV42" i="63" s="1"/>
  <c r="S42" i="63"/>
  <c r="R42" i="63"/>
  <c r="Q42" i="63"/>
  <c r="P42" i="63"/>
  <c r="O42" i="63"/>
  <c r="AF40" i="63"/>
  <c r="AE40" i="63"/>
  <c r="AD40" i="63"/>
  <c r="BA40" i="63" s="1"/>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AZ38" i="63" s="1"/>
  <c r="Z38" i="63"/>
  <c r="Y38" i="63"/>
  <c r="X38" i="63"/>
  <c r="W38" i="63"/>
  <c r="V38" i="63"/>
  <c r="U38" i="63"/>
  <c r="T38" i="63"/>
  <c r="S38" i="63"/>
  <c r="AV38" i="63" s="1"/>
  <c r="R38" i="63"/>
  <c r="Q38" i="63"/>
  <c r="P38" i="63"/>
  <c r="O38" i="63"/>
  <c r="K38" i="63"/>
  <c r="J38" i="63"/>
  <c r="I38" i="63"/>
  <c r="H38" i="63"/>
  <c r="H35" i="63" s="1"/>
  <c r="H40" i="63" s="1"/>
  <c r="H42" i="63" s="1"/>
  <c r="G38" i="63"/>
  <c r="F38" i="63"/>
  <c r="E38" i="63"/>
  <c r="D38" i="63"/>
  <c r="C38" i="63"/>
  <c r="AF37" i="63"/>
  <c r="AE37" i="63"/>
  <c r="AD37" i="63"/>
  <c r="BA37" i="63" s="1"/>
  <c r="AC37" i="63"/>
  <c r="AB37" i="63"/>
  <c r="AA37" i="63"/>
  <c r="Z37" i="63"/>
  <c r="Y37" i="63"/>
  <c r="X37" i="63"/>
  <c r="W37" i="63"/>
  <c r="V37" i="63"/>
  <c r="AW37" i="63" s="1"/>
  <c r="U37" i="63"/>
  <c r="T37" i="63"/>
  <c r="S37" i="63"/>
  <c r="R37" i="63"/>
  <c r="Q37" i="63"/>
  <c r="P37" i="63"/>
  <c r="O37" i="63"/>
  <c r="I37" i="63"/>
  <c r="L37" i="63" s="1"/>
  <c r="H37" i="63"/>
  <c r="G37" i="63"/>
  <c r="F37" i="63"/>
  <c r="E37" i="63"/>
  <c r="D37" i="63"/>
  <c r="C37" i="63"/>
  <c r="AF36" i="63"/>
  <c r="AE36" i="63"/>
  <c r="BB36" i="63" s="1"/>
  <c r="AD36" i="63"/>
  <c r="AC36" i="63"/>
  <c r="AB36" i="63"/>
  <c r="AA36" i="63"/>
  <c r="Z36" i="63"/>
  <c r="Y36" i="63"/>
  <c r="X36" i="63"/>
  <c r="W36" i="63"/>
  <c r="AX36" i="63" s="1"/>
  <c r="V36" i="63"/>
  <c r="U36" i="63"/>
  <c r="T36" i="63"/>
  <c r="S36" i="63"/>
  <c r="R36" i="63"/>
  <c r="Q36" i="63"/>
  <c r="P36" i="63"/>
  <c r="O36" i="63"/>
  <c r="AT36" i="63" s="1"/>
  <c r="H36" i="63"/>
  <c r="G36" i="63"/>
  <c r="F36" i="63"/>
  <c r="E36" i="63"/>
  <c r="D36" i="63"/>
  <c r="C36" i="63"/>
  <c r="AF35" i="63"/>
  <c r="AE35" i="63"/>
  <c r="BB35" i="63" s="1"/>
  <c r="AD35" i="63"/>
  <c r="AC35" i="63"/>
  <c r="AB35" i="63"/>
  <c r="AA35" i="63"/>
  <c r="Z35" i="63"/>
  <c r="Y35" i="63"/>
  <c r="X35" i="63"/>
  <c r="W35" i="63"/>
  <c r="AX35" i="63" s="1"/>
  <c r="V35" i="63"/>
  <c r="U35" i="63"/>
  <c r="T35" i="63"/>
  <c r="S35" i="63"/>
  <c r="R35" i="63"/>
  <c r="Q35" i="63"/>
  <c r="P35" i="63"/>
  <c r="O35" i="63"/>
  <c r="AF33" i="63"/>
  <c r="AE33" i="63"/>
  <c r="AD33" i="63"/>
  <c r="AC33" i="63"/>
  <c r="AB33" i="63"/>
  <c r="AA33" i="63"/>
  <c r="Z33" i="63"/>
  <c r="Y33" i="63"/>
  <c r="AY33" i="63" s="1"/>
  <c r="X33" i="63"/>
  <c r="W33" i="63"/>
  <c r="V33" i="63"/>
  <c r="U33" i="63"/>
  <c r="T33" i="63"/>
  <c r="S33" i="63"/>
  <c r="R33" i="63"/>
  <c r="Q33" i="63"/>
  <c r="AU33" i="63" s="1"/>
  <c r="P33" i="63"/>
  <c r="O33" i="63"/>
  <c r="H33" i="63"/>
  <c r="G33" i="63"/>
  <c r="F33" i="63"/>
  <c r="E33" i="63"/>
  <c r="D33" i="63"/>
  <c r="C33" i="63"/>
  <c r="AF32" i="63"/>
  <c r="AE32" i="63"/>
  <c r="AD32" i="63"/>
  <c r="AC32" i="63"/>
  <c r="AB32" i="63"/>
  <c r="AA32" i="63"/>
  <c r="Z32" i="63"/>
  <c r="Y32" i="63"/>
  <c r="AY32" i="63" s="1"/>
  <c r="X32" i="63"/>
  <c r="W32" i="63"/>
  <c r="V32" i="63"/>
  <c r="U32" i="63"/>
  <c r="T32" i="63"/>
  <c r="S32" i="63"/>
  <c r="R32" i="63"/>
  <c r="Q32" i="63"/>
  <c r="AU32" i="63" s="1"/>
  <c r="P32" i="63"/>
  <c r="O32" i="63"/>
  <c r="H32" i="63"/>
  <c r="G32" i="63"/>
  <c r="F32" i="63"/>
  <c r="E32" i="63"/>
  <c r="D32" i="63"/>
  <c r="C32" i="63"/>
  <c r="AF31" i="63"/>
  <c r="AE31" i="63"/>
  <c r="AD31" i="63"/>
  <c r="AC31" i="63"/>
  <c r="AB31" i="63"/>
  <c r="AA31" i="63"/>
  <c r="Z31" i="63"/>
  <c r="Y31" i="63"/>
  <c r="AY31" i="63" s="1"/>
  <c r="X31" i="63"/>
  <c r="W31" i="63"/>
  <c r="V31" i="63"/>
  <c r="U31" i="63"/>
  <c r="T31" i="63"/>
  <c r="S31" i="63"/>
  <c r="R31" i="63"/>
  <c r="Q31" i="63"/>
  <c r="AU31" i="63" s="1"/>
  <c r="P31" i="63"/>
  <c r="O31" i="63"/>
  <c r="H31" i="63"/>
  <c r="G31" i="63"/>
  <c r="F31" i="63"/>
  <c r="E31" i="63"/>
  <c r="D31" i="63"/>
  <c r="C31" i="63"/>
  <c r="AF30" i="63"/>
  <c r="AE30" i="63"/>
  <c r="AD30" i="63"/>
  <c r="AC30" i="63"/>
  <c r="AB30" i="63"/>
  <c r="AA30" i="63"/>
  <c r="Z30" i="63"/>
  <c r="Y30" i="63"/>
  <c r="AY30" i="63" s="1"/>
  <c r="X30" i="63"/>
  <c r="W30" i="63"/>
  <c r="V30" i="63"/>
  <c r="U30" i="63"/>
  <c r="T30" i="63"/>
  <c r="S30" i="63"/>
  <c r="R30" i="63"/>
  <c r="Q30" i="63"/>
  <c r="AU30" i="63" s="1"/>
  <c r="P30" i="63"/>
  <c r="O30" i="63"/>
  <c r="H30" i="63"/>
  <c r="G30" i="63"/>
  <c r="F30" i="63"/>
  <c r="E30" i="63"/>
  <c r="D30" i="63"/>
  <c r="C30" i="63"/>
  <c r="AF29" i="63"/>
  <c r="AE29" i="63"/>
  <c r="AD29" i="63"/>
  <c r="AC29" i="63"/>
  <c r="AB29" i="63"/>
  <c r="AA29" i="63"/>
  <c r="Z29" i="63"/>
  <c r="Y29" i="63"/>
  <c r="AY29" i="63" s="1"/>
  <c r="X29" i="63"/>
  <c r="W29" i="63"/>
  <c r="V29" i="63"/>
  <c r="U29" i="63"/>
  <c r="T29" i="63"/>
  <c r="S29" i="63"/>
  <c r="R29" i="63"/>
  <c r="Q29" i="63"/>
  <c r="AU29" i="63" s="1"/>
  <c r="P29" i="63"/>
  <c r="O29" i="63"/>
  <c r="H29" i="63"/>
  <c r="G29" i="63"/>
  <c r="F29" i="63"/>
  <c r="E29" i="63"/>
  <c r="D29" i="63"/>
  <c r="C29" i="63"/>
  <c r="AF28" i="63"/>
  <c r="AE28" i="63"/>
  <c r="AD28" i="63"/>
  <c r="AC28" i="63"/>
  <c r="AB28" i="63"/>
  <c r="AA28" i="63"/>
  <c r="Z28" i="63"/>
  <c r="Y28" i="63"/>
  <c r="AY28" i="63" s="1"/>
  <c r="X28" i="63"/>
  <c r="W28" i="63"/>
  <c r="V28" i="63"/>
  <c r="U28" i="63"/>
  <c r="T28" i="63"/>
  <c r="S28" i="63"/>
  <c r="R28" i="63"/>
  <c r="Q28" i="63"/>
  <c r="AU28" i="63" s="1"/>
  <c r="P28" i="63"/>
  <c r="O28" i="63"/>
  <c r="H28" i="63"/>
  <c r="G28" i="63"/>
  <c r="F28" i="63"/>
  <c r="E28" i="63"/>
  <c r="D28" i="63"/>
  <c r="C28" i="63"/>
  <c r="C27" i="63" s="1"/>
  <c r="AF27" i="63"/>
  <c r="AE27" i="63"/>
  <c r="AD27" i="63"/>
  <c r="AC27" i="63"/>
  <c r="AB27" i="63"/>
  <c r="AA27" i="63"/>
  <c r="Z27" i="63"/>
  <c r="Y27" i="63"/>
  <c r="AY27" i="63" s="1"/>
  <c r="X27" i="63"/>
  <c r="W27" i="63"/>
  <c r="V27" i="63"/>
  <c r="U27" i="63"/>
  <c r="T27" i="63"/>
  <c r="S27" i="63"/>
  <c r="R27" i="63"/>
  <c r="Q27" i="63"/>
  <c r="AU27" i="63" s="1"/>
  <c r="P27" i="63"/>
  <c r="O27" i="63"/>
  <c r="AF25" i="63"/>
  <c r="AE25" i="63"/>
  <c r="AD25" i="63"/>
  <c r="AC25" i="63"/>
  <c r="AB25" i="63"/>
  <c r="AA25" i="63"/>
  <c r="Z25" i="63"/>
  <c r="Y25" i="63"/>
  <c r="X25" i="63"/>
  <c r="W25" i="63"/>
  <c r="V25" i="63"/>
  <c r="U25" i="63"/>
  <c r="T25" i="63"/>
  <c r="S25" i="63"/>
  <c r="AV25" i="63" s="1"/>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AZ23" i="63" s="1"/>
  <c r="Z23" i="63"/>
  <c r="Y23" i="63"/>
  <c r="X23" i="63"/>
  <c r="W23" i="63"/>
  <c r="V23" i="63"/>
  <c r="U23" i="63"/>
  <c r="T23" i="63"/>
  <c r="S23" i="63"/>
  <c r="AV23" i="63" s="1"/>
  <c r="R23" i="63"/>
  <c r="Q23" i="63"/>
  <c r="P23" i="63"/>
  <c r="O23" i="63"/>
  <c r="H23" i="63"/>
  <c r="G23" i="63"/>
  <c r="F23" i="63"/>
  <c r="E23" i="63"/>
  <c r="D23" i="63"/>
  <c r="C23" i="63"/>
  <c r="AF22" i="63"/>
  <c r="AE22" i="63"/>
  <c r="AD22" i="63"/>
  <c r="AC22" i="63"/>
  <c r="AB22" i="63"/>
  <c r="AA22" i="63"/>
  <c r="AZ22" i="63" s="1"/>
  <c r="Z22" i="63"/>
  <c r="Y22" i="63"/>
  <c r="X22" i="63"/>
  <c r="W22" i="63"/>
  <c r="V22" i="63"/>
  <c r="U22" i="63"/>
  <c r="T22" i="63"/>
  <c r="S22" i="63"/>
  <c r="AV22" i="63" s="1"/>
  <c r="R22" i="63"/>
  <c r="Q22" i="63"/>
  <c r="P22" i="63"/>
  <c r="O22" i="63"/>
  <c r="H22" i="63"/>
  <c r="G22" i="63"/>
  <c r="F22" i="63"/>
  <c r="E22" i="63"/>
  <c r="E21" i="63" s="1"/>
  <c r="E40" i="63" s="1"/>
  <c r="E42" i="63" s="1"/>
  <c r="D22" i="63"/>
  <c r="C22" i="63"/>
  <c r="AF21" i="63"/>
  <c r="AE21" i="63"/>
  <c r="AD21" i="63"/>
  <c r="AC21" i="63"/>
  <c r="AB21" i="63"/>
  <c r="AA21" i="63"/>
  <c r="AZ21" i="63" s="1"/>
  <c r="Z21" i="63"/>
  <c r="Y21" i="63"/>
  <c r="X21" i="63"/>
  <c r="W21" i="63"/>
  <c r="V21" i="63"/>
  <c r="U21" i="63"/>
  <c r="T21" i="63"/>
  <c r="S21" i="63"/>
  <c r="AV21" i="63" s="1"/>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AY16" i="63" s="1"/>
  <c r="Y16" i="63"/>
  <c r="X16" i="63"/>
  <c r="W16" i="63"/>
  <c r="V16" i="63"/>
  <c r="U16" i="63"/>
  <c r="T16" i="63"/>
  <c r="S16" i="63"/>
  <c r="R16" i="63"/>
  <c r="AU16" i="63" s="1"/>
  <c r="Q16" i="63"/>
  <c r="P16" i="63"/>
  <c r="O16" i="63"/>
  <c r="H16" i="63"/>
  <c r="G16" i="63"/>
  <c r="F16" i="63"/>
  <c r="E16" i="63"/>
  <c r="D16" i="63"/>
  <c r="C16" i="63"/>
  <c r="AF15" i="63"/>
  <c r="AE15" i="63"/>
  <c r="AD15" i="63"/>
  <c r="AC15" i="63"/>
  <c r="AB15" i="63"/>
  <c r="AA15" i="63"/>
  <c r="Z15" i="63"/>
  <c r="Y15" i="63"/>
  <c r="X15" i="63"/>
  <c r="W15" i="63"/>
  <c r="V15" i="63"/>
  <c r="U15" i="63"/>
  <c r="T15" i="63"/>
  <c r="S15" i="63"/>
  <c r="R15" i="63"/>
  <c r="AU15" i="63" s="1"/>
  <c r="Q15" i="63"/>
  <c r="P15" i="63"/>
  <c r="O15" i="63"/>
  <c r="H15" i="63"/>
  <c r="G15" i="63"/>
  <c r="F15" i="63"/>
  <c r="E15" i="63"/>
  <c r="D15" i="63"/>
  <c r="AS15" i="63" s="1"/>
  <c r="C15" i="63"/>
  <c r="AF14" i="63"/>
  <c r="AE14" i="63"/>
  <c r="AD14" i="63"/>
  <c r="AC14" i="63"/>
  <c r="AB14" i="63"/>
  <c r="AA14" i="63"/>
  <c r="Z14" i="63"/>
  <c r="AY14" i="63" s="1"/>
  <c r="Y14" i="63"/>
  <c r="X14" i="63"/>
  <c r="W14" i="63"/>
  <c r="V14" i="63"/>
  <c r="U14" i="63"/>
  <c r="T14" i="63"/>
  <c r="S14" i="63"/>
  <c r="R14" i="63"/>
  <c r="AU14" i="63" s="1"/>
  <c r="Q14" i="63"/>
  <c r="P14" i="63"/>
  <c r="O14" i="63"/>
  <c r="H14" i="63"/>
  <c r="G14" i="63"/>
  <c r="F14" i="63"/>
  <c r="E14" i="63"/>
  <c r="D14" i="63"/>
  <c r="D13" i="63" s="1"/>
  <c r="C14" i="63"/>
  <c r="AF13" i="63"/>
  <c r="AE13" i="63"/>
  <c r="AD13" i="63"/>
  <c r="AC13" i="63"/>
  <c r="AB13" i="63"/>
  <c r="AA13" i="63"/>
  <c r="Z13" i="63"/>
  <c r="AY13" i="63" s="1"/>
  <c r="Y13" i="63"/>
  <c r="X13" i="63"/>
  <c r="W13" i="63"/>
  <c r="V13" i="63"/>
  <c r="U13" i="63"/>
  <c r="T13" i="63"/>
  <c r="S13" i="63"/>
  <c r="R13" i="63"/>
  <c r="AU13" i="63" s="1"/>
  <c r="Q13" i="63"/>
  <c r="P13" i="63"/>
  <c r="O13" i="63"/>
  <c r="AF11" i="63"/>
  <c r="AE11" i="63"/>
  <c r="AD11" i="63"/>
  <c r="AC11" i="63"/>
  <c r="AB11" i="63"/>
  <c r="AZ11" i="63" s="1"/>
  <c r="AA11" i="63"/>
  <c r="Z11" i="63"/>
  <c r="Y11" i="63"/>
  <c r="X11" i="63"/>
  <c r="W11" i="63"/>
  <c r="V11" i="63"/>
  <c r="U11" i="63"/>
  <c r="T11" i="63"/>
  <c r="S11" i="63"/>
  <c r="R11" i="63"/>
  <c r="Q11" i="63"/>
  <c r="P11" i="63"/>
  <c r="O11" i="63"/>
  <c r="H11" i="63"/>
  <c r="G11" i="63"/>
  <c r="F11" i="63"/>
  <c r="E11" i="63"/>
  <c r="D11" i="63"/>
  <c r="C11" i="63"/>
  <c r="AF10" i="63"/>
  <c r="AE10" i="63"/>
  <c r="AD10" i="63"/>
  <c r="AC10" i="63"/>
  <c r="AB10" i="63"/>
  <c r="AZ10" i="63" s="1"/>
  <c r="AA10" i="63"/>
  <c r="Z10" i="63"/>
  <c r="Y10" i="63"/>
  <c r="X10" i="63"/>
  <c r="W10" i="63"/>
  <c r="V10" i="63"/>
  <c r="U10" i="63"/>
  <c r="T10" i="63"/>
  <c r="AV10" i="63" s="1"/>
  <c r="S10" i="63"/>
  <c r="R10" i="63"/>
  <c r="Q10" i="63"/>
  <c r="P10" i="63"/>
  <c r="O10" i="63"/>
  <c r="H10" i="63"/>
  <c r="G10" i="63"/>
  <c r="F10" i="63"/>
  <c r="E10" i="63"/>
  <c r="D10" i="63"/>
  <c r="C10" i="63"/>
  <c r="AF9" i="63"/>
  <c r="AE9" i="63"/>
  <c r="AD9" i="63"/>
  <c r="AC9" i="63"/>
  <c r="AB9" i="63"/>
  <c r="AZ9" i="63" s="1"/>
  <c r="AA9" i="63"/>
  <c r="Z9" i="63"/>
  <c r="Y9" i="63"/>
  <c r="X9" i="63"/>
  <c r="W9" i="63"/>
  <c r="V9" i="63"/>
  <c r="U9" i="63"/>
  <c r="T9" i="63"/>
  <c r="AV9" i="63" s="1"/>
  <c r="S9" i="63"/>
  <c r="R9" i="63"/>
  <c r="Q9" i="63"/>
  <c r="P9" i="63"/>
  <c r="O9" i="63"/>
  <c r="H9" i="63"/>
  <c r="G9" i="63"/>
  <c r="F9" i="63"/>
  <c r="E9" i="63"/>
  <c r="D9" i="63"/>
  <c r="C9" i="63"/>
  <c r="AF8" i="63"/>
  <c r="AE8" i="63"/>
  <c r="AD8" i="63"/>
  <c r="AC8" i="63"/>
  <c r="AB8" i="63"/>
  <c r="AZ8" i="63" s="1"/>
  <c r="AA8" i="63"/>
  <c r="Z8" i="63"/>
  <c r="Y8" i="63"/>
  <c r="X8" i="63"/>
  <c r="W8" i="63"/>
  <c r="V8" i="63"/>
  <c r="U8" i="63"/>
  <c r="T8" i="63"/>
  <c r="AV8" i="63" s="1"/>
  <c r="S8" i="63"/>
  <c r="R8" i="63"/>
  <c r="Q8" i="63"/>
  <c r="P8" i="63"/>
  <c r="O8" i="63"/>
  <c r="H8" i="63"/>
  <c r="G8" i="63"/>
  <c r="F8" i="63"/>
  <c r="E8" i="63"/>
  <c r="D8" i="63"/>
  <c r="C8" i="63"/>
  <c r="AF7" i="63"/>
  <c r="AE7" i="63"/>
  <c r="AD7" i="63"/>
  <c r="AC7" i="63"/>
  <c r="AB7" i="63"/>
  <c r="AB4" i="63" s="1"/>
  <c r="AA7" i="63"/>
  <c r="Z7" i="63"/>
  <c r="Y7" i="63"/>
  <c r="X7" i="63"/>
  <c r="W7" i="63"/>
  <c r="V7" i="63"/>
  <c r="U7" i="63"/>
  <c r="T7" i="63"/>
  <c r="AV7" i="63" s="1"/>
  <c r="S7" i="63"/>
  <c r="R7" i="63"/>
  <c r="Q7" i="63"/>
  <c r="P7" i="63"/>
  <c r="O7" i="63"/>
  <c r="H7" i="63"/>
  <c r="G7" i="63"/>
  <c r="F7" i="63"/>
  <c r="F4" i="63" s="1"/>
  <c r="E7" i="63"/>
  <c r="D7" i="63"/>
  <c r="C7" i="63"/>
  <c r="AS6" i="63"/>
  <c r="AF6" i="63"/>
  <c r="AE6" i="63"/>
  <c r="AD6" i="63"/>
  <c r="AC6" i="63"/>
  <c r="AC4" i="63" s="1"/>
  <c r="AB6" i="63"/>
  <c r="AA6" i="63"/>
  <c r="Z6" i="63"/>
  <c r="Y6" i="63"/>
  <c r="X6" i="63"/>
  <c r="W6" i="63"/>
  <c r="V6" i="63"/>
  <c r="U6" i="63"/>
  <c r="AW6" i="63" s="1"/>
  <c r="T6" i="63"/>
  <c r="S6" i="63"/>
  <c r="R6" i="63"/>
  <c r="Q6" i="63"/>
  <c r="P6" i="63"/>
  <c r="O6" i="63"/>
  <c r="H6" i="63"/>
  <c r="G6" i="63"/>
  <c r="G4" i="63" s="1"/>
  <c r="F6" i="63"/>
  <c r="E6" i="63"/>
  <c r="D6" i="63"/>
  <c r="C6" i="63"/>
  <c r="AS5" i="63"/>
  <c r="AF5" i="63"/>
  <c r="AE5" i="63"/>
  <c r="AD5" i="63"/>
  <c r="AD4" i="63" s="1"/>
  <c r="AC5" i="63"/>
  <c r="AB5" i="63"/>
  <c r="AA5" i="63"/>
  <c r="Z5" i="63"/>
  <c r="Y5" i="63"/>
  <c r="X5" i="63"/>
  <c r="W5" i="63"/>
  <c r="V5" i="63"/>
  <c r="V4" i="63" s="1"/>
  <c r="U5" i="63"/>
  <c r="T5" i="63"/>
  <c r="S5" i="63"/>
  <c r="R5" i="63"/>
  <c r="Q5" i="63"/>
  <c r="P5" i="63"/>
  <c r="O5" i="63"/>
  <c r="H5" i="63"/>
  <c r="H4" i="63" s="1"/>
  <c r="G5" i="63"/>
  <c r="F5" i="63"/>
  <c r="E5" i="63"/>
  <c r="D5" i="63"/>
  <c r="C5" i="63"/>
  <c r="AQ17" i="63"/>
  <c r="AP17" i="63"/>
  <c r="AK37" i="63"/>
  <c r="AP37" i="63" s="1"/>
  <c r="AJ38" i="63"/>
  <c r="AL37" i="63"/>
  <c r="AN38" i="63"/>
  <c r="AI37" i="63"/>
  <c r="AJ37" i="63"/>
  <c r="AM38" i="63"/>
  <c r="BJ38" i="63" s="1"/>
  <c r="AN37" i="63"/>
  <c r="AQ37" i="63" s="1"/>
  <c r="AK38" i="63"/>
  <c r="AP38" i="63" s="1"/>
  <c r="AO37" i="63"/>
  <c r="AQ37" i="64"/>
  <c r="AP37" i="64"/>
  <c r="AO38" i="63"/>
  <c r="AQ38" i="64"/>
  <c r="AP38" i="64"/>
  <c r="BJ37" i="64"/>
  <c r="AM37" i="63"/>
  <c r="BF37" i="63" s="1"/>
  <c r="AL38" i="63"/>
  <c r="BJ38" i="64"/>
  <c r="AH38" i="63"/>
  <c r="AG37" i="63"/>
  <c r="AG38" i="63"/>
  <c r="J37" i="63"/>
  <c r="AH37" i="63"/>
  <c r="BJ37" i="63"/>
  <c r="AQ38"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s="1"/>
  <c r="AX58" i="62"/>
  <c r="DB58" i="62" s="1"/>
  <c r="AW58" i="62"/>
  <c r="DA58" i="62" s="1"/>
  <c r="AV58" i="62"/>
  <c r="CZ58" i="62"/>
  <c r="AU58" i="62"/>
  <c r="CY58" i="62"/>
  <c r="AT58" i="62"/>
  <c r="CX58" i="62" s="1"/>
  <c r="AS58" i="62"/>
  <c r="CW58" i="62" s="1"/>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s="1"/>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s="1"/>
  <c r="AW46" i="62"/>
  <c r="DA46" i="62" s="1"/>
  <c r="AV46" i="62"/>
  <c r="CZ46" i="62"/>
  <c r="AU46" i="62"/>
  <c r="CY46" i="62"/>
  <c r="AT46" i="62"/>
  <c r="CX46" i="62" s="1"/>
  <c r="AS46" i="62"/>
  <c r="CW46" i="62" s="1"/>
  <c r="AR46" i="62"/>
  <c r="AQ46" i="62"/>
  <c r="CU46" i="62" s="1"/>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s="1"/>
  <c r="AY45" i="62"/>
  <c r="DC45" i="62"/>
  <c r="AX45" i="62"/>
  <c r="DB45" i="62"/>
  <c r="AW45" i="62"/>
  <c r="DA45" i="62" s="1"/>
  <c r="AV45" i="62"/>
  <c r="CZ45" i="62"/>
  <c r="AU45" i="62"/>
  <c r="CY45" i="62"/>
  <c r="AT45" i="62"/>
  <c r="CX45" i="62"/>
  <c r="AS45" i="62"/>
  <c r="CW45" i="62" s="1"/>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S38" i="62" s="1"/>
  <c r="CW38" i="62" s="1"/>
  <c r="AR42" i="62"/>
  <c r="BL41" i="62"/>
  <c r="BK41" i="62"/>
  <c r="BJ41" i="62"/>
  <c r="BI41" i="62"/>
  <c r="BH41" i="62"/>
  <c r="BG41" i="62"/>
  <c r="AZ41" i="62"/>
  <c r="AY41" i="62"/>
  <c r="AX41" i="62"/>
  <c r="AW41" i="62"/>
  <c r="AV41" i="62"/>
  <c r="AU41" i="62"/>
  <c r="AT41" i="62"/>
  <c r="AS41" i="62"/>
  <c r="AR41" i="62"/>
  <c r="AQ41" i="62" s="1"/>
  <c r="BL40" i="62"/>
  <c r="BK40" i="62"/>
  <c r="BJ40" i="62"/>
  <c r="BI40" i="62"/>
  <c r="BH40" i="62"/>
  <c r="BG40" i="62"/>
  <c r="AZ40" i="62"/>
  <c r="AY40" i="62"/>
  <c r="AX40" i="62"/>
  <c r="AW40" i="62"/>
  <c r="AV40" i="62"/>
  <c r="AU40" i="62"/>
  <c r="AT40" i="62"/>
  <c r="AS40" i="62"/>
  <c r="AR40" i="62"/>
  <c r="AQ40" i="62" s="1"/>
  <c r="BL39" i="62"/>
  <c r="BK39" i="62"/>
  <c r="BJ39" i="62"/>
  <c r="BI39" i="62"/>
  <c r="BH39" i="62"/>
  <c r="BG39" i="62"/>
  <c r="AZ39" i="62"/>
  <c r="AZ38" i="62" s="1"/>
  <c r="DD38" i="62" s="1"/>
  <c r="AY39" i="62"/>
  <c r="AX39" i="62"/>
  <c r="AW39" i="62"/>
  <c r="AV39" i="62"/>
  <c r="AU39" i="62"/>
  <c r="AT39" i="62"/>
  <c r="AS39" i="62"/>
  <c r="AR39" i="62"/>
  <c r="AQ39" i="62" s="1"/>
  <c r="AQ38" i="62" s="1"/>
  <c r="CU38" i="62" s="1"/>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s="1"/>
  <c r="BL36" i="62"/>
  <c r="BK36" i="62"/>
  <c r="BJ36" i="62"/>
  <c r="BI36" i="62"/>
  <c r="BH36" i="62"/>
  <c r="BG36" i="62"/>
  <c r="AZ36" i="62"/>
  <c r="AY36" i="62"/>
  <c r="AX36" i="62"/>
  <c r="AW36" i="62"/>
  <c r="AV36" i="62"/>
  <c r="AU36" i="62"/>
  <c r="AT36" i="62"/>
  <c r="AS36" i="62"/>
  <c r="AR36" i="62"/>
  <c r="AQ36" i="62" s="1"/>
  <c r="BL35" i="62"/>
  <c r="BK35" i="62"/>
  <c r="BJ35" i="62"/>
  <c r="BI35" i="62"/>
  <c r="BH35" i="62"/>
  <c r="BG35" i="62"/>
  <c r="AZ35" i="62"/>
  <c r="AY35" i="62"/>
  <c r="AX35" i="62"/>
  <c r="AW35" i="62"/>
  <c r="AV35" i="62"/>
  <c r="AU35" i="62"/>
  <c r="AT35" i="62"/>
  <c r="AS35" i="62"/>
  <c r="AR35" i="62"/>
  <c r="AQ35" i="62" s="1"/>
  <c r="BL34" i="62"/>
  <c r="BK34" i="62"/>
  <c r="BJ34" i="62"/>
  <c r="BI34" i="62"/>
  <c r="BH34" i="62"/>
  <c r="BG34" i="62"/>
  <c r="AZ34" i="62"/>
  <c r="AY34" i="62"/>
  <c r="AX34" i="62"/>
  <c r="AW34" i="62"/>
  <c r="AV34" i="62"/>
  <c r="AU34" i="62"/>
  <c r="AT34" i="62"/>
  <c r="AS34" i="62"/>
  <c r="AR34" i="62"/>
  <c r="AQ34" i="62" s="1"/>
  <c r="BL33" i="62"/>
  <c r="BK33" i="62"/>
  <c r="BJ33" i="62"/>
  <c r="BI33" i="62"/>
  <c r="BH33" i="62"/>
  <c r="BG33" i="62"/>
  <c r="AZ33" i="62"/>
  <c r="AZ32" i="62" s="1"/>
  <c r="DD32" i="62" s="1"/>
  <c r="AY33" i="62"/>
  <c r="AX33" i="62"/>
  <c r="AW33" i="62"/>
  <c r="AV33" i="62"/>
  <c r="AU33" i="62"/>
  <c r="AT33" i="62"/>
  <c r="AS33" i="62"/>
  <c r="AR33" i="62"/>
  <c r="AR32" i="62" s="1"/>
  <c r="CV32" i="62" s="1"/>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Y26" i="62" s="1"/>
  <c r="DC26" i="62" s="1"/>
  <c r="AX28" i="62"/>
  <c r="AW28" i="62"/>
  <c r="AV28" i="62"/>
  <c r="AU28" i="62"/>
  <c r="AT28" i="62"/>
  <c r="AS28" i="62"/>
  <c r="AR28" i="62"/>
  <c r="BL27" i="62"/>
  <c r="BK27" i="62"/>
  <c r="BJ27" i="62"/>
  <c r="BI27" i="62"/>
  <c r="BH27" i="62"/>
  <c r="BG27" i="62"/>
  <c r="AZ27" i="62"/>
  <c r="AY27" i="62"/>
  <c r="AX27" i="62"/>
  <c r="AX26" i="62" s="1"/>
  <c r="DB26" i="62" s="1"/>
  <c r="AW27" i="62"/>
  <c r="AV27" i="62"/>
  <c r="AU27" i="62"/>
  <c r="AT27" i="62"/>
  <c r="AS27" i="62"/>
  <c r="AR27" i="62"/>
  <c r="AQ27" i="62" s="1"/>
  <c r="AQ26" i="62" s="1"/>
  <c r="CU26" i="62" s="1"/>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s="1"/>
  <c r="BL24" i="62"/>
  <c r="BK24" i="62"/>
  <c r="BJ24" i="62"/>
  <c r="BI24" i="62"/>
  <c r="BH24" i="62"/>
  <c r="BG24" i="62"/>
  <c r="AZ24" i="62"/>
  <c r="AY24" i="62"/>
  <c r="AX24" i="62"/>
  <c r="AW24" i="62"/>
  <c r="AV24" i="62"/>
  <c r="AU24" i="62"/>
  <c r="AT24" i="62"/>
  <c r="AS24" i="62"/>
  <c r="AR24" i="62"/>
  <c r="AQ24" i="62" s="1"/>
  <c r="BL23" i="62"/>
  <c r="BK23" i="62"/>
  <c r="BJ23" i="62"/>
  <c r="BI23" i="62"/>
  <c r="BH23" i="62"/>
  <c r="BG23" i="62"/>
  <c r="AZ23" i="62"/>
  <c r="AY23" i="62"/>
  <c r="AX23" i="62"/>
  <c r="AW23" i="62"/>
  <c r="AV23" i="62"/>
  <c r="AU23" i="62"/>
  <c r="AT23" i="62"/>
  <c r="AS23" i="62"/>
  <c r="AR23" i="62"/>
  <c r="AQ23" i="62" s="1"/>
  <c r="BL22" i="62"/>
  <c r="BK22" i="62"/>
  <c r="BJ22" i="62"/>
  <c r="BI22" i="62"/>
  <c r="BH22" i="62"/>
  <c r="BG22" i="62"/>
  <c r="AZ22" i="62"/>
  <c r="AY22" i="62"/>
  <c r="AX22" i="62"/>
  <c r="AW22" i="62"/>
  <c r="AV22" i="62"/>
  <c r="AU22" i="62"/>
  <c r="AT22" i="62"/>
  <c r="AS22" i="62"/>
  <c r="AR22" i="62"/>
  <c r="AQ22" i="62" s="1"/>
  <c r="BL21" i="62"/>
  <c r="BK21" i="62"/>
  <c r="BJ21" i="62"/>
  <c r="BI21" i="62"/>
  <c r="BH21" i="62"/>
  <c r="BG21" i="62"/>
  <c r="AZ21" i="62"/>
  <c r="AZ20" i="62" s="1"/>
  <c r="DD20" i="62" s="1"/>
  <c r="AY21" i="62"/>
  <c r="AX21" i="62"/>
  <c r="AW21" i="62"/>
  <c r="AV21" i="62"/>
  <c r="AU21" i="62"/>
  <c r="AT21" i="62"/>
  <c r="AS21" i="62"/>
  <c r="AR21" i="62"/>
  <c r="AQ21" i="62" s="1"/>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s="1"/>
  <c r="BL18" i="62"/>
  <c r="BK18" i="62"/>
  <c r="BJ18" i="62"/>
  <c r="BI18" i="62"/>
  <c r="BH18" i="62"/>
  <c r="BG18" i="62"/>
  <c r="AZ18" i="62"/>
  <c r="AY18" i="62"/>
  <c r="AX18" i="62"/>
  <c r="AW18" i="62"/>
  <c r="AV18" i="62"/>
  <c r="AU18" i="62"/>
  <c r="AT18" i="62"/>
  <c r="AS18" i="62"/>
  <c r="AR18" i="62"/>
  <c r="AQ18" i="62" s="1"/>
  <c r="BL17" i="62"/>
  <c r="BK17" i="62"/>
  <c r="BJ17" i="62"/>
  <c r="BI17" i="62"/>
  <c r="BH17" i="62"/>
  <c r="BG17" i="62"/>
  <c r="AZ17" i="62"/>
  <c r="AY17" i="62"/>
  <c r="AX17" i="62"/>
  <c r="AW17" i="62"/>
  <c r="AV17" i="62"/>
  <c r="AU17" i="62"/>
  <c r="AT17" i="62"/>
  <c r="AS17" i="62"/>
  <c r="AR17" i="62"/>
  <c r="AQ17" i="62" s="1"/>
  <c r="BL16" i="62"/>
  <c r="BK16" i="62"/>
  <c r="BJ16" i="62"/>
  <c r="BI16" i="62"/>
  <c r="BH16" i="62"/>
  <c r="BG16" i="62"/>
  <c r="AZ16" i="62"/>
  <c r="AY16" i="62"/>
  <c r="AX16" i="62"/>
  <c r="AW16" i="62"/>
  <c r="AV16" i="62"/>
  <c r="AU16" i="62"/>
  <c r="AT16" i="62"/>
  <c r="AS16" i="62"/>
  <c r="AR16" i="62"/>
  <c r="AQ16" i="62" s="1"/>
  <c r="BL15" i="62"/>
  <c r="BK15" i="62"/>
  <c r="BJ15" i="62"/>
  <c r="BI15" i="62"/>
  <c r="BH15" i="62"/>
  <c r="BG15" i="62"/>
  <c r="AZ15" i="62"/>
  <c r="AY15" i="62"/>
  <c r="AX15" i="62"/>
  <c r="AW15" i="62"/>
  <c r="AV15" i="62"/>
  <c r="AU15" i="62"/>
  <c r="AT15" i="62"/>
  <c r="AS15" i="62"/>
  <c r="AR15" i="62"/>
  <c r="AQ15" i="62" s="1"/>
  <c r="BL14" i="62"/>
  <c r="BK14" i="62"/>
  <c r="BJ14" i="62"/>
  <c r="BI14" i="62"/>
  <c r="BH14" i="62"/>
  <c r="BG14" i="62"/>
  <c r="AZ14" i="62"/>
  <c r="AZ13" i="62" s="1"/>
  <c r="AY14" i="62"/>
  <c r="AX14" i="62"/>
  <c r="AW14" i="62"/>
  <c r="AV14" i="62"/>
  <c r="AU14" i="62"/>
  <c r="AT14" i="62"/>
  <c r="AS14" i="62"/>
  <c r="AR14" i="62"/>
  <c r="AR13" i="62" s="1"/>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s="1"/>
  <c r="BL12" i="62"/>
  <c r="BK12" i="62"/>
  <c r="BJ12" i="62"/>
  <c r="BI12" i="62"/>
  <c r="BH12" i="62"/>
  <c r="BG12" i="62"/>
  <c r="AZ12" i="62"/>
  <c r="AY12" i="62"/>
  <c r="AX12" i="62"/>
  <c r="AW12" i="62"/>
  <c r="AV12" i="62"/>
  <c r="AU12" i="62"/>
  <c r="AT12" i="62"/>
  <c r="AS12" i="62"/>
  <c r="AS6" i="62" s="1"/>
  <c r="AR12" i="62"/>
  <c r="AQ12" i="62"/>
  <c r="BN11" i="62"/>
  <c r="BM11" i="62"/>
  <c r="BL11" i="62"/>
  <c r="BK11" i="62"/>
  <c r="BJ11" i="62"/>
  <c r="BI11" i="62"/>
  <c r="BH11" i="62"/>
  <c r="BG11" i="62"/>
  <c r="AZ11" i="62"/>
  <c r="AY11" i="62"/>
  <c r="AX11" i="62"/>
  <c r="AW11" i="62"/>
  <c r="AV11" i="62"/>
  <c r="AU11" i="62"/>
  <c r="AU6" i="62" s="1"/>
  <c r="AT11" i="62"/>
  <c r="AS11" i="62"/>
  <c r="AR11" i="62"/>
  <c r="AQ11" i="62" s="1"/>
  <c r="AQ6" i="62" s="1"/>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V6" i="62" s="1"/>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Y42" i="63"/>
  <c r="AU42" i="63"/>
  <c r="AW40" i="63"/>
  <c r="BF38" i="63"/>
  <c r="BD38" i="63"/>
  <c r="AT38" i="63"/>
  <c r="M38" i="63"/>
  <c r="L38" i="63"/>
  <c r="BD37" i="63"/>
  <c r="AZ37" i="63"/>
  <c r="AV37" i="63"/>
  <c r="G35" i="63"/>
  <c r="E35" i="63"/>
  <c r="BA35" i="63"/>
  <c r="AZ35" i="63"/>
  <c r="AY35" i="63"/>
  <c r="AW35" i="63"/>
  <c r="AU35" i="63"/>
  <c r="F35" i="63"/>
  <c r="C35" i="63"/>
  <c r="AZ33" i="63"/>
  <c r="AV33" i="63"/>
  <c r="AT33" i="63"/>
  <c r="AS33" i="63" s="1"/>
  <c r="BB32" i="63"/>
  <c r="AZ32" i="63"/>
  <c r="AV32" i="63"/>
  <c r="AT32" i="63"/>
  <c r="AS32" i="63"/>
  <c r="BB31" i="63"/>
  <c r="AZ31" i="63"/>
  <c r="AV31" i="63"/>
  <c r="AT31" i="63"/>
  <c r="BB30" i="63"/>
  <c r="BA30" i="63"/>
  <c r="AZ30" i="63"/>
  <c r="AX30" i="63"/>
  <c r="AW30" i="63"/>
  <c r="AZ29" i="63"/>
  <c r="AV29" i="63"/>
  <c r="BB28" i="63"/>
  <c r="AX28" i="63"/>
  <c r="AV28" i="63"/>
  <c r="AT28" i="63"/>
  <c r="F27" i="63"/>
  <c r="G27" i="63"/>
  <c r="E27" i="63"/>
  <c r="BB25" i="63"/>
  <c r="AZ25" i="63"/>
  <c r="AX25" i="63"/>
  <c r="AT25" i="63"/>
  <c r="BH23" i="63"/>
  <c r="BG23" i="63"/>
  <c r="BB23" i="63"/>
  <c r="BA23" i="63"/>
  <c r="AY23" i="63"/>
  <c r="AW23" i="63"/>
  <c r="AT23" i="63"/>
  <c r="AW22" i="63"/>
  <c r="AU22" i="63"/>
  <c r="F21" i="63"/>
  <c r="D21" i="63"/>
  <c r="BA21" i="63"/>
  <c r="AY21" i="63"/>
  <c r="AW21" i="63"/>
  <c r="AU21" i="63"/>
  <c r="H21" i="63"/>
  <c r="C21" i="63"/>
  <c r="BH17" i="63"/>
  <c r="BG17" i="63"/>
  <c r="BA16" i="63"/>
  <c r="AW16" i="63"/>
  <c r="AT16" i="63"/>
  <c r="AT15" i="63"/>
  <c r="AV15" i="63"/>
  <c r="E13" i="63"/>
  <c r="BB14" i="63"/>
  <c r="AZ14" i="63"/>
  <c r="AX14" i="63"/>
  <c r="AV14" i="63"/>
  <c r="AT14" i="63"/>
  <c r="F13" i="63"/>
  <c r="BA13" i="63"/>
  <c r="AW13" i="63"/>
  <c r="H13" i="63"/>
  <c r="G13" i="63"/>
  <c r="C13" i="63"/>
  <c r="BB11" i="63"/>
  <c r="BA11" i="63"/>
  <c r="BA10" i="63"/>
  <c r="AY10" i="63"/>
  <c r="AW10" i="63"/>
  <c r="AU10" i="63"/>
  <c r="AT10" i="63"/>
  <c r="AS10" i="63" s="1"/>
  <c r="BB9" i="63"/>
  <c r="AY9" i="63"/>
  <c r="AX9" i="63"/>
  <c r="AU9" i="63"/>
  <c r="AT9" i="63"/>
  <c r="BB8" i="63"/>
  <c r="BA8" i="63"/>
  <c r="AY8" i="63"/>
  <c r="AX8" i="63"/>
  <c r="AW8" i="63"/>
  <c r="AU8" i="63"/>
  <c r="AT8" i="63"/>
  <c r="AF4" i="63"/>
  <c r="BA7" i="63"/>
  <c r="AY7" i="63"/>
  <c r="X4" i="63"/>
  <c r="AW7" i="63"/>
  <c r="AU7" i="63"/>
  <c r="P4" i="63"/>
  <c r="BB6" i="63"/>
  <c r="AX6" i="63"/>
  <c r="AV6" i="63"/>
  <c r="AT6" i="63"/>
  <c r="AZ5" i="63"/>
  <c r="Z4" i="63"/>
  <c r="AV5" i="63"/>
  <c r="AU5" i="63"/>
  <c r="AT5" i="63"/>
  <c r="C4" i="63"/>
  <c r="AE4" i="63"/>
  <c r="BB4" i="63"/>
  <c r="W4" i="63"/>
  <c r="T4" i="63"/>
  <c r="S4" i="63"/>
  <c r="O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s="1"/>
  <c r="BE38" i="64"/>
  <c r="BD38" i="64"/>
  <c r="BC38" i="64"/>
  <c r="BB37" i="64"/>
  <c r="BA37" i="64"/>
  <c r="AZ37" i="64"/>
  <c r="AY37" i="64"/>
  <c r="AX37" i="64"/>
  <c r="AW37" i="64"/>
  <c r="AV37" i="64"/>
  <c r="AU37" i="64"/>
  <c r="AT37" i="64"/>
  <c r="AS37" i="64" s="1"/>
  <c r="BD37" i="64"/>
  <c r="BB36" i="64"/>
  <c r="BA36" i="64"/>
  <c r="AZ36" i="64"/>
  <c r="AY36" i="64"/>
  <c r="AX36" i="64"/>
  <c r="AW36" i="64"/>
  <c r="AV36" i="64"/>
  <c r="AU36" i="64"/>
  <c r="AT36" i="64"/>
  <c r="AS36" i="64" s="1"/>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s="1"/>
  <c r="BB30" i="64"/>
  <c r="BA30" i="64"/>
  <c r="AZ30" i="64"/>
  <c r="AY30" i="64"/>
  <c r="AX30" i="64"/>
  <c r="AW30" i="64"/>
  <c r="AV30" i="64"/>
  <c r="AU30" i="64"/>
  <c r="AT30" i="64"/>
  <c r="AS30" i="64" s="1"/>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s="1"/>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s="1"/>
  <c r="BB15" i="64"/>
  <c r="BA15" i="64"/>
  <c r="AZ15" i="64"/>
  <c r="AY15" i="64"/>
  <c r="AX15" i="64"/>
  <c r="AW15" i="64"/>
  <c r="AV15" i="64"/>
  <c r="AU15" i="64"/>
  <c r="AT15" i="64"/>
  <c r="AS15" i="64"/>
  <c r="BB14" i="64"/>
  <c r="BA14" i="64"/>
  <c r="AZ14" i="64"/>
  <c r="AY14" i="64"/>
  <c r="AX14" i="64"/>
  <c r="AW14" i="64"/>
  <c r="AV14" i="64"/>
  <c r="AU14" i="64"/>
  <c r="AT14" i="64"/>
  <c r="AS14" i="64" s="1"/>
  <c r="AS13" i="64" s="1"/>
  <c r="BB13" i="64"/>
  <c r="BA13" i="64"/>
  <c r="AZ13" i="64"/>
  <c r="AY13" i="64"/>
  <c r="AX13" i="64"/>
  <c r="AW13" i="64"/>
  <c r="AV13" i="64"/>
  <c r="AU13" i="64"/>
  <c r="BB11" i="64"/>
  <c r="BA11" i="64"/>
  <c r="AZ11" i="64"/>
  <c r="BB10" i="64"/>
  <c r="BA10" i="64"/>
  <c r="AZ10" i="64"/>
  <c r="AY10" i="64"/>
  <c r="AX10" i="64"/>
  <c r="AW10" i="64"/>
  <c r="AV10" i="64"/>
  <c r="AV11" i="64" s="1"/>
  <c r="AV18" i="64" s="1"/>
  <c r="AU10" i="64"/>
  <c r="AT10" i="64"/>
  <c r="AS10" i="64"/>
  <c r="BB9" i="64"/>
  <c r="BA9" i="64"/>
  <c r="AZ9" i="64"/>
  <c r="AY9" i="64"/>
  <c r="AX9" i="64"/>
  <c r="AW9" i="64"/>
  <c r="AV9" i="64"/>
  <c r="AU9" i="64"/>
  <c r="AT9" i="64"/>
  <c r="AS9" i="64"/>
  <c r="BB8" i="64"/>
  <c r="BA8" i="64"/>
  <c r="AZ8" i="64"/>
  <c r="AY8" i="64"/>
  <c r="AX8" i="64"/>
  <c r="AW8" i="64"/>
  <c r="AV8" i="64"/>
  <c r="AU8" i="64"/>
  <c r="AT8" i="64"/>
  <c r="AS8" i="64" s="1"/>
  <c r="AS4" i="64" s="1"/>
  <c r="AS11" i="64" s="1"/>
  <c r="AS18" i="64" s="1"/>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s="1"/>
  <c r="AY18" i="64" s="1"/>
  <c r="AX4" i="64"/>
  <c r="AW4" i="64"/>
  <c r="AW11" i="64" s="1"/>
  <c r="AW18" i="64" s="1"/>
  <c r="AV4" i="64"/>
  <c r="AU4" i="64"/>
  <c r="AU11" i="64"/>
  <c r="AU18" i="64" s="1"/>
  <c r="BG17" i="57"/>
  <c r="BF17" i="57"/>
  <c r="AS26" i="62"/>
  <c r="CW26" i="62" s="1"/>
  <c r="AW13" i="62"/>
  <c r="DA13" i="62" s="1"/>
  <c r="AT35" i="64"/>
  <c r="AT27" i="64"/>
  <c r="AX20" i="62"/>
  <c r="DB20" i="62" s="1"/>
  <c r="AT4" i="64"/>
  <c r="AT11" i="64" s="1"/>
  <c r="AT18" i="64" s="1"/>
  <c r="AW6" i="62"/>
  <c r="AW20" i="62"/>
  <c r="DA20" i="62" s="1"/>
  <c r="CL51" i="62"/>
  <c r="CK51" i="62"/>
  <c r="CM51" i="62"/>
  <c r="CN51" i="62"/>
  <c r="BM51" i="62"/>
  <c r="L16" i="61"/>
  <c r="AB17" i="61"/>
  <c r="AX13" i="62"/>
  <c r="DB13" i="62" s="1"/>
  <c r="AX38" i="62"/>
  <c r="DB38" i="62" s="1"/>
  <c r="AU38" i="62"/>
  <c r="CY38" i="62" s="1"/>
  <c r="M52" i="62"/>
  <c r="AV32" i="62"/>
  <c r="CZ32" i="62" s="1"/>
  <c r="AY38" i="62"/>
  <c r="DC38" i="62"/>
  <c r="BN54" i="62"/>
  <c r="AX32" i="62"/>
  <c r="DB32" i="62" s="1"/>
  <c r="AQ45" i="62"/>
  <c r="CU45" i="62" s="1"/>
  <c r="AV13" i="62"/>
  <c r="CZ13" i="62" s="1"/>
  <c r="AU26" i="62"/>
  <c r="CY26" i="62" s="1"/>
  <c r="BB52" i="62"/>
  <c r="BC52" i="62"/>
  <c r="L52" i="62"/>
  <c r="BB53" i="62"/>
  <c r="BD56" i="62"/>
  <c r="DH56" i="62" s="1"/>
  <c r="AV4" i="63"/>
  <c r="AC22" i="61"/>
  <c r="AD22" i="61"/>
  <c r="M16" i="61"/>
  <c r="M22" i="61"/>
  <c r="AD17" i="61"/>
  <c r="AB22" i="61"/>
  <c r="AZ6" i="62"/>
  <c r="DD6" i="62" s="1"/>
  <c r="AT13" i="62"/>
  <c r="CX13" i="62" s="1"/>
  <c r="BO51" i="62"/>
  <c r="M55" i="62"/>
  <c r="AU13" i="62"/>
  <c r="CY13" i="62" s="1"/>
  <c r="AU20" i="62"/>
  <c r="CY20" i="62" s="1"/>
  <c r="AV26" i="62"/>
  <c r="CZ26" i="62" s="1"/>
  <c r="AY32" i="62"/>
  <c r="DC32" i="62" s="1"/>
  <c r="AW38" i="62"/>
  <c r="DA38" i="62" s="1"/>
  <c r="L55" i="62"/>
  <c r="AY13" i="62"/>
  <c r="DC13" i="62"/>
  <c r="AW32" i="62"/>
  <c r="DA32" i="62"/>
  <c r="BA55" i="62"/>
  <c r="AT26" i="62"/>
  <c r="CX26" i="62" s="1"/>
  <c r="AS32" i="62"/>
  <c r="CW32" i="62" s="1"/>
  <c r="AU32" i="62"/>
  <c r="CY32" i="62" s="1"/>
  <c r="CQ56" i="62"/>
  <c r="AS20" i="62"/>
  <c r="CW20" i="62"/>
  <c r="AT38" i="62"/>
  <c r="CX38" i="62" s="1"/>
  <c r="CV46" i="62"/>
  <c r="BB55" i="62"/>
  <c r="L56" i="62"/>
  <c r="BP56" i="62"/>
  <c r="AX6" i="62"/>
  <c r="DB6" i="62"/>
  <c r="AT6" i="62"/>
  <c r="CX6" i="62" s="1"/>
  <c r="AZ26" i="62"/>
  <c r="DD26" i="62"/>
  <c r="BN56" i="62"/>
  <c r="AY6" i="62"/>
  <c r="DC6" i="62" s="1"/>
  <c r="AV38" i="62"/>
  <c r="CZ38" i="62" s="1"/>
  <c r="F40" i="63"/>
  <c r="F42" i="63" s="1"/>
  <c r="BB18" i="63"/>
  <c r="AU25" i="63"/>
  <c r="AZ28" i="63"/>
  <c r="AX29" i="63"/>
  <c r="BB29" i="63"/>
  <c r="BB33" i="63"/>
  <c r="AV36" i="63"/>
  <c r="AZ36" i="63"/>
  <c r="AT37" i="63"/>
  <c r="BB37" i="63"/>
  <c r="AV40" i="63"/>
  <c r="AX10" i="63"/>
  <c r="BB10" i="63"/>
  <c r="BB13" i="63"/>
  <c r="AV30" i="63"/>
  <c r="AX15" i="63"/>
  <c r="BB15" i="63"/>
  <c r="AZ16" i="63"/>
  <c r="G21" i="63"/>
  <c r="G40" i="63"/>
  <c r="G42" i="63" s="1"/>
  <c r="D27" i="63"/>
  <c r="AW36" i="63"/>
  <c r="BA36" i="63"/>
  <c r="AW38" i="63"/>
  <c r="BA38" i="63"/>
  <c r="AW14" i="63"/>
  <c r="BA14" i="63"/>
  <c r="AU23" i="63"/>
  <c r="AV27" i="63"/>
  <c r="AZ27" i="63"/>
  <c r="AW42" i="63"/>
  <c r="AS37" i="63"/>
  <c r="Y4" i="63"/>
  <c r="BB38" i="63"/>
  <c r="Q4" i="63"/>
  <c r="AT13" i="63"/>
  <c r="AW27" i="63"/>
  <c r="BA27" i="63"/>
  <c r="AW29" i="63"/>
  <c r="BA29" i="63"/>
  <c r="AV35" i="63"/>
  <c r="AX38" i="63"/>
  <c r="AU40" i="63"/>
  <c r="AY40" i="63"/>
  <c r="R4" i="63"/>
  <c r="AT7" i="63"/>
  <c r="AT4" i="63" s="1"/>
  <c r="BB7" i="63"/>
  <c r="AX16" i="63"/>
  <c r="BB16" i="63"/>
  <c r="BA18" i="63"/>
  <c r="H27" i="63"/>
  <c r="AW31" i="63"/>
  <c r="BA31" i="63"/>
  <c r="AW33" i="63"/>
  <c r="BA33" i="63"/>
  <c r="AU38" i="63"/>
  <c r="AY38" i="63"/>
  <c r="BC38" i="63"/>
  <c r="BF38" i="64"/>
  <c r="BG38" i="64"/>
  <c r="AT13" i="64"/>
  <c r="BF37" i="64"/>
  <c r="BG37" i="64" s="1"/>
  <c r="BC37" i="64"/>
  <c r="AX11" i="64"/>
  <c r="AX18" i="64"/>
  <c r="BE37" i="64"/>
  <c r="AU6" i="63"/>
  <c r="AZ15" i="63"/>
  <c r="AT30" i="63"/>
  <c r="AS30" i="63" s="1"/>
  <c r="AS31" i="63"/>
  <c r="AW32" i="63"/>
  <c r="BA32" i="63"/>
  <c r="AU37" i="63"/>
  <c r="AY37" i="63"/>
  <c r="BC37" i="63"/>
  <c r="AX40" i="63"/>
  <c r="BB40" i="63"/>
  <c r="AX13" i="63"/>
  <c r="AW15" i="63"/>
  <c r="BA15" i="63"/>
  <c r="AV16" i="63"/>
  <c r="AZ6" i="63"/>
  <c r="AX21" i="63"/>
  <c r="BB21" i="63"/>
  <c r="AW25" i="63"/>
  <c r="BA25" i="63"/>
  <c r="AX31" i="63"/>
  <c r="AX4" i="63"/>
  <c r="AX11" i="63" s="1"/>
  <c r="AX18" i="63" s="1"/>
  <c r="AS16" i="63"/>
  <c r="BA22" i="63"/>
  <c r="AX23" i="63"/>
  <c r="AX32" i="63"/>
  <c r="D35" i="63"/>
  <c r="AW28" i="63"/>
  <c r="BA28" i="63"/>
  <c r="AX33" i="63"/>
  <c r="BE37" i="63"/>
  <c r="AZ40" i="63"/>
  <c r="AX42" i="63"/>
  <c r="BB42" i="63"/>
  <c r="AY4" i="63"/>
  <c r="AY11" i="63" s="1"/>
  <c r="AV13" i="63"/>
  <c r="AZ13" i="63"/>
  <c r="AY15" i="63"/>
  <c r="AT22" i="63"/>
  <c r="AT21" i="63" s="1"/>
  <c r="AX22" i="63"/>
  <c r="BB22" i="63"/>
  <c r="AX5" i="63"/>
  <c r="BB5" i="63"/>
  <c r="AX7" i="63"/>
  <c r="AS8" i="63"/>
  <c r="AW9" i="63"/>
  <c r="BA9" i="63"/>
  <c r="AZ18" i="63"/>
  <c r="AS23" i="63"/>
  <c r="AS21" i="63" s="1"/>
  <c r="AY25" i="63"/>
  <c r="AX27" i="63"/>
  <c r="BB27" i="63"/>
  <c r="AS9" i="63"/>
  <c r="AY22" i="63"/>
  <c r="AT29" i="63"/>
  <c r="AS29" i="63"/>
  <c r="AU36" i="63"/>
  <c r="AY36" i="63"/>
  <c r="AX37" i="63"/>
  <c r="L22" i="61"/>
  <c r="AN22" i="61"/>
  <c r="L17" i="61"/>
  <c r="AC17" i="61"/>
  <c r="L53" i="62"/>
  <c r="BN53" i="62"/>
  <c r="AY20" i="62"/>
  <c r="DC20" i="62" s="1"/>
  <c r="M53" i="62"/>
  <c r="AQ28" i="62"/>
  <c r="AR26" i="62"/>
  <c r="CV26" i="62" s="1"/>
  <c r="AQ42" i="62"/>
  <c r="AR6" i="62"/>
  <c r="DA6" i="62"/>
  <c r="AV20" i="62"/>
  <c r="CZ20" i="62" s="1"/>
  <c r="AW26" i="62"/>
  <c r="DA26" i="62" s="1"/>
  <c r="BB56" i="62"/>
  <c r="DF56" i="62" s="1"/>
  <c r="AT20" i="62"/>
  <c r="CX20" i="62" s="1"/>
  <c r="AT32" i="62"/>
  <c r="CX32" i="62" s="1"/>
  <c r="BD52" i="62"/>
  <c r="BA52" i="62"/>
  <c r="BC53" i="62"/>
  <c r="BC51" i="62" s="1"/>
  <c r="DG51" i="62" s="1"/>
  <c r="BA54" i="62"/>
  <c r="BA51" i="62" s="1"/>
  <c r="DE51" i="62" s="1"/>
  <c r="BO56" i="62"/>
  <c r="AQ58" i="62"/>
  <c r="CU58" i="62"/>
  <c r="CP56" i="62"/>
  <c r="BA53" i="62"/>
  <c r="BM52" i="62"/>
  <c r="BA56" i="62"/>
  <c r="DE56" i="62" s="1"/>
  <c r="BG38" i="63"/>
  <c r="D4" i="63"/>
  <c r="AA4" i="63"/>
  <c r="AZ4" i="63" s="1"/>
  <c r="AS22" i="63"/>
  <c r="AS25" i="63"/>
  <c r="AS28" i="63"/>
  <c r="AY5" i="63"/>
  <c r="AY6" i="63"/>
  <c r="AS38" i="63"/>
  <c r="AS21" i="64"/>
  <c r="AT21" i="64"/>
  <c r="AT40" i="64" s="1"/>
  <c r="BH38" i="64"/>
  <c r="BH37" i="64"/>
  <c r="BB51" i="62"/>
  <c r="DF51" i="62" s="1"/>
  <c r="CP51" i="62"/>
  <c r="M51" i="62"/>
  <c r="BQ51" i="62" s="1"/>
  <c r="CR51" i="62"/>
  <c r="CO51" i="62"/>
  <c r="AT27" i="63"/>
  <c r="AU4" i="63"/>
  <c r="AU11" i="63" s="1"/>
  <c r="AU18" i="63" s="1"/>
  <c r="CQ51" i="62"/>
  <c r="BD51" i="62"/>
  <c r="DH51" i="62"/>
  <c r="CV6" i="62"/>
  <c r="L51" i="62"/>
  <c r="BP51" i="62" s="1"/>
  <c r="BN51" i="62"/>
  <c r="AH23" i="57"/>
  <c r="AI23" i="57"/>
  <c r="AJ23" i="57"/>
  <c r="AK23" i="57"/>
  <c r="AL23" i="57"/>
  <c r="AM23" i="57"/>
  <c r="AN23" i="57"/>
  <c r="AG23" i="57"/>
  <c r="O6" i="57"/>
  <c r="P6" i="57"/>
  <c r="Q6" i="57"/>
  <c r="R6" i="57"/>
  <c r="S6" i="57"/>
  <c r="T6" i="57"/>
  <c r="U6" i="57"/>
  <c r="AV6" i="57" s="1"/>
  <c r="V6" i="57"/>
  <c r="W6" i="57"/>
  <c r="X6" i="57"/>
  <c r="Y6" i="57"/>
  <c r="AX6" i="57" s="1"/>
  <c r="Z6" i="57"/>
  <c r="AA6" i="57"/>
  <c r="AY6" i="57" s="1"/>
  <c r="AB6" i="57"/>
  <c r="AC6" i="57"/>
  <c r="AD6" i="57"/>
  <c r="AE6" i="57"/>
  <c r="AF6" i="57"/>
  <c r="O7" i="57"/>
  <c r="P7" i="57"/>
  <c r="P4" i="57" s="1"/>
  <c r="Q7" i="57"/>
  <c r="R7" i="57"/>
  <c r="S7" i="57"/>
  <c r="T7" i="57"/>
  <c r="AU7" i="57"/>
  <c r="U7" i="57"/>
  <c r="V7" i="57"/>
  <c r="W7" i="57"/>
  <c r="AW7" i="57" s="1"/>
  <c r="X7" i="57"/>
  <c r="Y7" i="57"/>
  <c r="Z7" i="57"/>
  <c r="AA7" i="57"/>
  <c r="AB7" i="57"/>
  <c r="AC7" i="57"/>
  <c r="AD7" i="57"/>
  <c r="AE7" i="57"/>
  <c r="AF7" i="57"/>
  <c r="O8" i="57"/>
  <c r="P8" i="57"/>
  <c r="Q8" i="57"/>
  <c r="R8" i="57"/>
  <c r="S8" i="57"/>
  <c r="T8" i="57"/>
  <c r="U8" i="57"/>
  <c r="AV8" i="57" s="1"/>
  <c r="V8" i="57"/>
  <c r="W8" i="57"/>
  <c r="X8" i="57"/>
  <c r="Y8" i="57"/>
  <c r="Z8" i="57"/>
  <c r="AA8" i="57"/>
  <c r="AB8" i="57"/>
  <c r="AC8" i="57"/>
  <c r="AZ8" i="57" s="1"/>
  <c r="AD8" i="57"/>
  <c r="AE8" i="57"/>
  <c r="AF8" i="57"/>
  <c r="O9" i="57"/>
  <c r="P9" i="57"/>
  <c r="Q9" i="57"/>
  <c r="R9" i="57"/>
  <c r="AT9" i="57" s="1"/>
  <c r="S9" i="57"/>
  <c r="AU9" i="57" s="1"/>
  <c r="T9" i="57"/>
  <c r="U9" i="57"/>
  <c r="V9" i="57"/>
  <c r="W9" i="57"/>
  <c r="X9" i="57"/>
  <c r="Y9" i="57"/>
  <c r="Z9" i="57"/>
  <c r="AX9" i="57" s="1"/>
  <c r="AA9" i="57"/>
  <c r="AY9" i="57" s="1"/>
  <c r="AB9" i="57"/>
  <c r="AC9" i="57"/>
  <c r="AD9" i="57"/>
  <c r="AE9" i="57"/>
  <c r="AF9" i="57"/>
  <c r="BA9" i="57"/>
  <c r="O10" i="57"/>
  <c r="P10" i="57"/>
  <c r="Q10" i="57"/>
  <c r="AT10" i="57" s="1"/>
  <c r="R10" i="57"/>
  <c r="S10" i="57"/>
  <c r="T10" i="57"/>
  <c r="U10" i="57"/>
  <c r="V10" i="57"/>
  <c r="AV10" i="57" s="1"/>
  <c r="W10" i="57"/>
  <c r="AW10" i="57" s="1"/>
  <c r="X10" i="57"/>
  <c r="Y10" i="57"/>
  <c r="AX10" i="57" s="1"/>
  <c r="Z10" i="57"/>
  <c r="AA10" i="57"/>
  <c r="AB10" i="57"/>
  <c r="AC10" i="57"/>
  <c r="AD10" i="57"/>
  <c r="AZ10" i="57" s="1"/>
  <c r="AE10" i="57"/>
  <c r="AF10" i="57"/>
  <c r="O11" i="57"/>
  <c r="P11" i="57"/>
  <c r="Q11" i="57"/>
  <c r="R11" i="57"/>
  <c r="S11" i="57"/>
  <c r="T11" i="57"/>
  <c r="U11" i="57"/>
  <c r="V11" i="57"/>
  <c r="W11" i="57"/>
  <c r="X11" i="57"/>
  <c r="Y11" i="57"/>
  <c r="Z11" i="57"/>
  <c r="AA11" i="57"/>
  <c r="AB11" i="57"/>
  <c r="AC11" i="57"/>
  <c r="AD11" i="57"/>
  <c r="AE11" i="57"/>
  <c r="BA11" i="57" s="1"/>
  <c r="AF11" i="57"/>
  <c r="O13" i="57"/>
  <c r="P13" i="57"/>
  <c r="Q13" i="57"/>
  <c r="R13" i="57"/>
  <c r="S13" i="57"/>
  <c r="AU13" i="57" s="1"/>
  <c r="T13" i="57"/>
  <c r="U13" i="57"/>
  <c r="V13" i="57"/>
  <c r="AV13" i="57" s="1"/>
  <c r="W13" i="57"/>
  <c r="X13" i="57"/>
  <c r="Y13" i="57"/>
  <c r="AX13" i="57" s="1"/>
  <c r="Z13" i="57"/>
  <c r="AA13" i="57"/>
  <c r="AB13" i="57"/>
  <c r="AC13" i="57"/>
  <c r="AD13" i="57"/>
  <c r="AZ13" i="57" s="1"/>
  <c r="AE13" i="57"/>
  <c r="AF13" i="57"/>
  <c r="O14" i="57"/>
  <c r="AS14" i="57" s="1"/>
  <c r="AR14" i="57" s="1"/>
  <c r="P14" i="57"/>
  <c r="Q14" i="57"/>
  <c r="R14" i="57"/>
  <c r="S14" i="57"/>
  <c r="T14" i="57"/>
  <c r="AU14" i="57" s="1"/>
  <c r="U14" i="57"/>
  <c r="V14" i="57"/>
  <c r="AV14" i="57" s="1"/>
  <c r="W14" i="57"/>
  <c r="X14" i="57"/>
  <c r="Y14" i="57"/>
  <c r="Z14" i="57"/>
  <c r="AA14" i="57"/>
  <c r="AY14" i="57" s="1"/>
  <c r="AB14" i="57"/>
  <c r="AC14" i="57"/>
  <c r="AD14" i="57"/>
  <c r="AZ14" i="57" s="1"/>
  <c r="AE14" i="57"/>
  <c r="AF14" i="57"/>
  <c r="O15" i="57"/>
  <c r="P15" i="57"/>
  <c r="Q15" i="57"/>
  <c r="AT15" i="57" s="1"/>
  <c r="R15" i="57"/>
  <c r="S15" i="57"/>
  <c r="T15" i="57"/>
  <c r="AU15" i="57" s="1"/>
  <c r="U15" i="57"/>
  <c r="V15" i="57"/>
  <c r="W15" i="57"/>
  <c r="AW15" i="57" s="1"/>
  <c r="X15" i="57"/>
  <c r="Y15" i="57"/>
  <c r="AX15" i="57" s="1"/>
  <c r="Z15" i="57"/>
  <c r="AA15" i="57"/>
  <c r="AB15" i="57"/>
  <c r="AY15" i="57" s="1"/>
  <c r="AC15" i="57"/>
  <c r="AD15" i="57"/>
  <c r="AE15" i="57"/>
  <c r="AF15" i="57"/>
  <c r="O16" i="57"/>
  <c r="AS16" i="57" s="1"/>
  <c r="AR16" i="57" s="1"/>
  <c r="P16" i="57"/>
  <c r="Q16" i="57"/>
  <c r="R16" i="57"/>
  <c r="S16" i="57"/>
  <c r="T16" i="57"/>
  <c r="U16" i="57"/>
  <c r="V16" i="57"/>
  <c r="W16" i="57"/>
  <c r="X16" i="57"/>
  <c r="Y16" i="57"/>
  <c r="Z16" i="57"/>
  <c r="AA16" i="57"/>
  <c r="AB16" i="57"/>
  <c r="AC16" i="57"/>
  <c r="AD16" i="57"/>
  <c r="AE16" i="57"/>
  <c r="AF16" i="57"/>
  <c r="BA16" i="57" s="1"/>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B18" i="57"/>
  <c r="AY18" i="57" s="1"/>
  <c r="AC18" i="57"/>
  <c r="AD18" i="57"/>
  <c r="AE18" i="57"/>
  <c r="AF18" i="57"/>
  <c r="O21" i="57"/>
  <c r="P21" i="57"/>
  <c r="Q21" i="57"/>
  <c r="AT21" i="57"/>
  <c r="R21" i="57"/>
  <c r="S21" i="57"/>
  <c r="T21" i="57"/>
  <c r="U21" i="57"/>
  <c r="V21" i="57"/>
  <c r="W21" i="57"/>
  <c r="X21" i="57"/>
  <c r="Y21" i="57"/>
  <c r="AX21" i="57" s="1"/>
  <c r="Z21" i="57"/>
  <c r="AA21" i="57"/>
  <c r="AB21" i="57"/>
  <c r="AC21" i="57"/>
  <c r="AD21" i="57"/>
  <c r="AE21" i="57"/>
  <c r="AF21" i="57"/>
  <c r="O22" i="57"/>
  <c r="AS22" i="57" s="1"/>
  <c r="P22" i="57"/>
  <c r="Q22" i="57"/>
  <c r="R22" i="57"/>
  <c r="S22" i="57"/>
  <c r="T22" i="57"/>
  <c r="U22" i="57"/>
  <c r="V22" i="57"/>
  <c r="AV22" i="57" s="1"/>
  <c r="W22" i="57"/>
  <c r="AW22" i="57" s="1"/>
  <c r="X22" i="57"/>
  <c r="Y22" i="57"/>
  <c r="Z22" i="57"/>
  <c r="AA22" i="57"/>
  <c r="AB22" i="57"/>
  <c r="AC22" i="57"/>
  <c r="AD22" i="57"/>
  <c r="AE22" i="57"/>
  <c r="BA22" i="57" s="1"/>
  <c r="AF22" i="57"/>
  <c r="O23" i="57"/>
  <c r="P23" i="57"/>
  <c r="Q23" i="57"/>
  <c r="R23" i="57"/>
  <c r="AT23" i="57" s="1"/>
  <c r="S23" i="57"/>
  <c r="T23" i="57"/>
  <c r="U23" i="57"/>
  <c r="AV23" i="57" s="1"/>
  <c r="V23" i="57"/>
  <c r="W23" i="57"/>
  <c r="X23" i="57"/>
  <c r="Y23" i="57"/>
  <c r="AX23" i="57" s="1"/>
  <c r="Z23" i="57"/>
  <c r="AA23" i="57"/>
  <c r="AB23" i="57"/>
  <c r="AY23" i="57" s="1"/>
  <c r="AC23" i="57"/>
  <c r="AZ23" i="57" s="1"/>
  <c r="AD23" i="57"/>
  <c r="AE23" i="57"/>
  <c r="AF23" i="57"/>
  <c r="BA23" i="57" s="1"/>
  <c r="O25" i="57"/>
  <c r="P25" i="57"/>
  <c r="Q25" i="57"/>
  <c r="R25" i="57"/>
  <c r="AT25" i="57" s="1"/>
  <c r="S25" i="57"/>
  <c r="AU25" i="57" s="1"/>
  <c r="T25" i="57"/>
  <c r="U25" i="57"/>
  <c r="V25" i="57"/>
  <c r="W25" i="57"/>
  <c r="X25" i="57"/>
  <c r="Y25" i="57"/>
  <c r="Z25" i="57"/>
  <c r="AA25" i="57"/>
  <c r="AB25" i="57"/>
  <c r="AC25" i="57"/>
  <c r="AD25" i="57"/>
  <c r="AE25" i="57"/>
  <c r="AF25" i="57"/>
  <c r="O27" i="57"/>
  <c r="P27" i="57"/>
  <c r="Q27" i="57"/>
  <c r="AT27" i="57"/>
  <c r="R27" i="57"/>
  <c r="S27" i="57"/>
  <c r="T27" i="57"/>
  <c r="U27" i="57"/>
  <c r="V27" i="57"/>
  <c r="W27" i="57"/>
  <c r="X27" i="57"/>
  <c r="AW27" i="57" s="1"/>
  <c r="Y27" i="57"/>
  <c r="AX27" i="57"/>
  <c r="Z27" i="57"/>
  <c r="AA27" i="57"/>
  <c r="AB27" i="57"/>
  <c r="AC27" i="57"/>
  <c r="AZ27" i="57" s="1"/>
  <c r="AD27" i="57"/>
  <c r="AE27" i="57"/>
  <c r="BA27" i="57" s="1"/>
  <c r="AF27" i="57"/>
  <c r="O28" i="57"/>
  <c r="P28" i="57"/>
  <c r="Q28" i="57"/>
  <c r="R28" i="57"/>
  <c r="S28" i="57"/>
  <c r="AU28" i="57" s="1"/>
  <c r="T28" i="57"/>
  <c r="U28" i="57"/>
  <c r="AV28" i="57" s="1"/>
  <c r="V28" i="57"/>
  <c r="W28" i="57"/>
  <c r="X28" i="57"/>
  <c r="AW28" i="57" s="1"/>
  <c r="Y28" i="57"/>
  <c r="Z28" i="57"/>
  <c r="AA28" i="57"/>
  <c r="AB28" i="57"/>
  <c r="AC28" i="57"/>
  <c r="AD28" i="57"/>
  <c r="AE28" i="57"/>
  <c r="BA28" i="57"/>
  <c r="AF28" i="57"/>
  <c r="O29" i="57"/>
  <c r="P29" i="57"/>
  <c r="Q29" i="57"/>
  <c r="R29" i="57"/>
  <c r="S29" i="57"/>
  <c r="T29" i="57"/>
  <c r="U29" i="57"/>
  <c r="AV29" i="57" s="1"/>
  <c r="V29" i="57"/>
  <c r="W29" i="57"/>
  <c r="X29" i="57"/>
  <c r="AW29" i="57" s="1"/>
  <c r="Y29" i="57"/>
  <c r="Z29" i="57"/>
  <c r="AA29" i="57"/>
  <c r="AB29" i="57"/>
  <c r="AC29" i="57"/>
  <c r="AZ29" i="57" s="1"/>
  <c r="AD29" i="57"/>
  <c r="AE29" i="57"/>
  <c r="BA29" i="57" s="1"/>
  <c r="AF29" i="57"/>
  <c r="O30" i="57"/>
  <c r="P30" i="57"/>
  <c r="Q30" i="57"/>
  <c r="R30" i="57"/>
  <c r="S30" i="57"/>
  <c r="AU30" i="57" s="1"/>
  <c r="T30" i="57"/>
  <c r="U30" i="57"/>
  <c r="AV30" i="57" s="1"/>
  <c r="V30" i="57"/>
  <c r="W30" i="57"/>
  <c r="X30" i="57"/>
  <c r="Y30" i="57"/>
  <c r="Z30" i="57"/>
  <c r="AA30" i="57"/>
  <c r="AY30" i="57" s="1"/>
  <c r="AB30" i="57"/>
  <c r="AC30" i="57"/>
  <c r="AD30" i="57"/>
  <c r="AE30" i="57"/>
  <c r="BA30" i="57" s="1"/>
  <c r="AF30" i="57"/>
  <c r="O31" i="57"/>
  <c r="P31" i="57"/>
  <c r="AS31" i="57" s="1"/>
  <c r="Q31" i="57"/>
  <c r="AT31" i="57"/>
  <c r="R31" i="57"/>
  <c r="S31" i="57"/>
  <c r="T31" i="57"/>
  <c r="U31" i="57"/>
  <c r="V31" i="57"/>
  <c r="AV31" i="57"/>
  <c r="W31" i="57"/>
  <c r="X31" i="57"/>
  <c r="AW31" i="57" s="1"/>
  <c r="Y31" i="57"/>
  <c r="AX31" i="57"/>
  <c r="Z31" i="57"/>
  <c r="AA31" i="57"/>
  <c r="AB31" i="57"/>
  <c r="AC31" i="57"/>
  <c r="AZ31" i="57" s="1"/>
  <c r="AD31" i="57"/>
  <c r="AE31" i="57"/>
  <c r="BA31" i="57" s="1"/>
  <c r="AF31" i="57"/>
  <c r="O32" i="57"/>
  <c r="AS32" i="57" s="1"/>
  <c r="P32" i="57"/>
  <c r="Q32" i="57"/>
  <c r="R32" i="57"/>
  <c r="AT32" i="57" s="1"/>
  <c r="S32" i="57"/>
  <c r="T32" i="57"/>
  <c r="U32" i="57"/>
  <c r="AV32" i="57" s="1"/>
  <c r="V32" i="57"/>
  <c r="W32" i="57"/>
  <c r="X32" i="57"/>
  <c r="Y32" i="57"/>
  <c r="Z32" i="57"/>
  <c r="AA32" i="57"/>
  <c r="AB32" i="57"/>
  <c r="AY32" i="57" s="1"/>
  <c r="AC32" i="57"/>
  <c r="AD32" i="57"/>
  <c r="AE32" i="57"/>
  <c r="AF32" i="57"/>
  <c r="BA32" i="57" s="1"/>
  <c r="O33" i="57"/>
  <c r="P33" i="57"/>
  <c r="AS33" i="57" s="1"/>
  <c r="AR33" i="57" s="1"/>
  <c r="Q33" i="57"/>
  <c r="R33" i="57"/>
  <c r="S33" i="57"/>
  <c r="T33" i="57"/>
  <c r="AU33" i="57" s="1"/>
  <c r="U33" i="57"/>
  <c r="AV33" i="57" s="1"/>
  <c r="V33" i="57"/>
  <c r="W33" i="57"/>
  <c r="AW33" i="57" s="1"/>
  <c r="X33" i="57"/>
  <c r="Y33" i="57"/>
  <c r="Z33" i="57"/>
  <c r="AX33" i="57"/>
  <c r="AA33" i="57"/>
  <c r="AB33" i="57"/>
  <c r="AC33" i="57"/>
  <c r="AD33" i="57"/>
  <c r="AZ33" i="57" s="1"/>
  <c r="AE33" i="57"/>
  <c r="AF33" i="57"/>
  <c r="O35" i="57"/>
  <c r="P35" i="57"/>
  <c r="Q35" i="57"/>
  <c r="R35" i="57"/>
  <c r="S35" i="57"/>
  <c r="T35" i="57"/>
  <c r="AU35" i="57" s="1"/>
  <c r="U35" i="57"/>
  <c r="V35" i="57"/>
  <c r="W35" i="57"/>
  <c r="X35" i="57"/>
  <c r="AW35" i="57" s="1"/>
  <c r="Y35" i="57"/>
  <c r="Z35" i="57"/>
  <c r="AA35" i="57"/>
  <c r="AB35" i="57"/>
  <c r="AY35" i="57" s="1"/>
  <c r="AC35" i="57"/>
  <c r="AD35" i="57"/>
  <c r="AE35" i="57"/>
  <c r="AF35" i="57"/>
  <c r="O36" i="57"/>
  <c r="P36" i="57"/>
  <c r="Q36" i="57"/>
  <c r="R36" i="57"/>
  <c r="AT36" i="57" s="1"/>
  <c r="S36" i="57"/>
  <c r="T36" i="57"/>
  <c r="U36" i="57"/>
  <c r="V36" i="57"/>
  <c r="W36" i="57"/>
  <c r="X36" i="57"/>
  <c r="Y36" i="57"/>
  <c r="AX36" i="57"/>
  <c r="Z36" i="57"/>
  <c r="AA36" i="57"/>
  <c r="AY36" i="57" s="1"/>
  <c r="AB36" i="57"/>
  <c r="AC36" i="57"/>
  <c r="AD36" i="57"/>
  <c r="AE36" i="57"/>
  <c r="AF36" i="57"/>
  <c r="O37" i="57"/>
  <c r="AS37" i="57" s="1"/>
  <c r="AS35" i="57" s="1"/>
  <c r="P37" i="57"/>
  <c r="Q37" i="57"/>
  <c r="AT37" i="57" s="1"/>
  <c r="R37" i="57"/>
  <c r="S37" i="57"/>
  <c r="T37" i="57"/>
  <c r="U37" i="57"/>
  <c r="V37" i="57"/>
  <c r="W37" i="57"/>
  <c r="X37" i="57"/>
  <c r="Y37" i="57"/>
  <c r="AX37" i="57" s="1"/>
  <c r="Z37" i="57"/>
  <c r="AA37" i="57"/>
  <c r="AB37" i="57"/>
  <c r="AY37" i="57"/>
  <c r="AC37" i="57"/>
  <c r="AD37" i="57"/>
  <c r="AZ37" i="57" s="1"/>
  <c r="AE37" i="57"/>
  <c r="AF37" i="57"/>
  <c r="BA37" i="57" s="1"/>
  <c r="O38" i="57"/>
  <c r="P38" i="57"/>
  <c r="Q38" i="57"/>
  <c r="R38" i="57"/>
  <c r="AT38" i="57" s="1"/>
  <c r="S38" i="57"/>
  <c r="T38" i="57"/>
  <c r="AU38" i="57" s="1"/>
  <c r="U38" i="57"/>
  <c r="V38" i="57"/>
  <c r="W38" i="57"/>
  <c r="X38" i="57"/>
  <c r="Y38" i="57"/>
  <c r="Z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AW40" i="57" s="1"/>
  <c r="X40" i="57"/>
  <c r="Y40" i="57"/>
  <c r="Z40" i="57"/>
  <c r="AA40" i="57"/>
  <c r="AB40" i="57"/>
  <c r="AC40" i="57"/>
  <c r="AD40" i="57"/>
  <c r="AZ40" i="57" s="1"/>
  <c r="AE40" i="57"/>
  <c r="BA40" i="57" s="1"/>
  <c r="AF40" i="57"/>
  <c r="O42" i="57"/>
  <c r="P42" i="57"/>
  <c r="Q42" i="57"/>
  <c r="R42" i="57"/>
  <c r="S42" i="57"/>
  <c r="T42" i="57"/>
  <c r="U42" i="57"/>
  <c r="AV42" i="57" s="1"/>
  <c r="V42" i="57"/>
  <c r="W42" i="57"/>
  <c r="AW42" i="57" s="1"/>
  <c r="X42" i="57"/>
  <c r="Y42" i="57"/>
  <c r="Z42" i="57"/>
  <c r="AA42" i="57"/>
  <c r="AB42" i="57"/>
  <c r="AY42" i="57" s="1"/>
  <c r="AC42" i="57"/>
  <c r="AD42" i="57"/>
  <c r="AE42" i="57"/>
  <c r="BA42" i="57" s="1"/>
  <c r="AF42" i="57"/>
  <c r="P5" i="57"/>
  <c r="Q5" i="57"/>
  <c r="R5" i="57"/>
  <c r="S5" i="57"/>
  <c r="S4" i="57" s="1"/>
  <c r="T5" i="57"/>
  <c r="U5" i="57"/>
  <c r="V5" i="57"/>
  <c r="W5" i="57"/>
  <c r="X5" i="57"/>
  <c r="Y5" i="57"/>
  <c r="Z5" i="57"/>
  <c r="AA5" i="57"/>
  <c r="AA4" i="57" s="1"/>
  <c r="AY4" i="57" s="1"/>
  <c r="AB5" i="57"/>
  <c r="AC5" i="57"/>
  <c r="AD5" i="57"/>
  <c r="AE5" i="57"/>
  <c r="AF5" i="57"/>
  <c r="C19" i="57"/>
  <c r="C20" i="57"/>
  <c r="C17" i="57"/>
  <c r="AW13" i="57"/>
  <c r="AY27" i="57"/>
  <c r="AS28" i="57"/>
  <c r="AU32" i="57"/>
  <c r="AV35" i="57"/>
  <c r="AZ35" i="57"/>
  <c r="AU40" i="57"/>
  <c r="AT42" i="57"/>
  <c r="AS38" i="57"/>
  <c r="O5" i="57"/>
  <c r="C37" i="57"/>
  <c r="D37" i="57"/>
  <c r="E37" i="57"/>
  <c r="F37" i="57"/>
  <c r="G37" i="57"/>
  <c r="G35" i="57" s="1"/>
  <c r="H37" i="57"/>
  <c r="C38" i="57"/>
  <c r="D38" i="57"/>
  <c r="E38" i="57"/>
  <c r="F38" i="57"/>
  <c r="F35" i="57" s="1"/>
  <c r="G38" i="57"/>
  <c r="H38" i="57"/>
  <c r="D36" i="57"/>
  <c r="AR36" i="57" s="1"/>
  <c r="E36" i="57"/>
  <c r="F36" i="57"/>
  <c r="G36" i="57"/>
  <c r="H36" i="57"/>
  <c r="C36" i="57"/>
  <c r="C35" i="57" s="1"/>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G21" i="57" s="1"/>
  <c r="H22" i="57"/>
  <c r="C22" i="57"/>
  <c r="C23" i="57"/>
  <c r="D18" i="57"/>
  <c r="E18" i="57"/>
  <c r="F18" i="57"/>
  <c r="G18" i="57"/>
  <c r="H18" i="57"/>
  <c r="C18" i="57"/>
  <c r="D14" i="57"/>
  <c r="E14" i="57"/>
  <c r="F14" i="57"/>
  <c r="G14" i="57"/>
  <c r="G13" i="57" s="1"/>
  <c r="H14" i="57"/>
  <c r="D15" i="57"/>
  <c r="E15" i="57"/>
  <c r="F15" i="57"/>
  <c r="G15" i="57"/>
  <c r="H15" i="57"/>
  <c r="D16" i="57"/>
  <c r="E16" i="57"/>
  <c r="F16" i="57"/>
  <c r="G16" i="57"/>
  <c r="H16" i="57"/>
  <c r="H13" i="57" s="1"/>
  <c r="C14" i="57"/>
  <c r="C15" i="57"/>
  <c r="C16" i="57"/>
  <c r="D11" i="57"/>
  <c r="E11" i="57"/>
  <c r="F11" i="57"/>
  <c r="G11" i="57"/>
  <c r="H11" i="57"/>
  <c r="C11" i="57"/>
  <c r="D9" i="57"/>
  <c r="E9" i="57"/>
  <c r="F9" i="57"/>
  <c r="G9" i="57"/>
  <c r="H9" i="57"/>
  <c r="D10" i="57"/>
  <c r="E10" i="57"/>
  <c r="F10" i="57"/>
  <c r="G10" i="57"/>
  <c r="H10" i="57"/>
  <c r="C10" i="57"/>
  <c r="C6" i="57"/>
  <c r="D6" i="57"/>
  <c r="E6" i="57"/>
  <c r="F6" i="57"/>
  <c r="F4" i="57" s="1"/>
  <c r="G6" i="57"/>
  <c r="H6" i="57"/>
  <c r="C7" i="57"/>
  <c r="D7" i="57"/>
  <c r="E7" i="57"/>
  <c r="E4" i="57" s="1"/>
  <c r="F7" i="57"/>
  <c r="G7" i="57"/>
  <c r="H7" i="57"/>
  <c r="H4" i="57" s="1"/>
  <c r="C8" i="57"/>
  <c r="D8" i="57"/>
  <c r="E8" i="57"/>
  <c r="F8" i="57"/>
  <c r="G8" i="57"/>
  <c r="G4" i="57" s="1"/>
  <c r="H8" i="57"/>
  <c r="C9" i="57"/>
  <c r="D5" i="57"/>
  <c r="D4" i="57" s="1"/>
  <c r="E5" i="57"/>
  <c r="F5" i="57"/>
  <c r="G5" i="57"/>
  <c r="H5" i="57"/>
  <c r="C5" i="57"/>
  <c r="C4" i="57" s="1"/>
  <c r="D5" i="46"/>
  <c r="AY40" i="57"/>
  <c r="BA38" i="57"/>
  <c r="AW38" i="57"/>
  <c r="AU37" i="57"/>
  <c r="AZ36" i="57"/>
  <c r="AV36" i="57"/>
  <c r="AU36" i="57"/>
  <c r="AW32" i="57"/>
  <c r="AW30" i="57"/>
  <c r="AS30" i="57"/>
  <c r="AX29" i="57"/>
  <c r="AZ25" i="57"/>
  <c r="BG23" i="57"/>
  <c r="BF23" i="57"/>
  <c r="AY21" i="57"/>
  <c r="AU21" i="57"/>
  <c r="BK11" i="45"/>
  <c r="AS36" i="57"/>
  <c r="AT30" i="57"/>
  <c r="AU8" i="57"/>
  <c r="BA36" i="57"/>
  <c r="AX30" i="57"/>
  <c r="AZ16" i="57"/>
  <c r="AT35" i="57"/>
  <c r="AU23" i="57"/>
  <c r="BA15" i="57"/>
  <c r="AX14" i="57"/>
  <c r="AZ11" i="57"/>
  <c r="AY8" i="57"/>
  <c r="AW6" i="57"/>
  <c r="AS6" i="57"/>
  <c r="AB4" i="57"/>
  <c r="AW36" i="57"/>
  <c r="AZ32" i="57"/>
  <c r="AU29" i="57"/>
  <c r="AW23" i="57"/>
  <c r="AS23" i="57"/>
  <c r="AX22" i="57"/>
  <c r="AT22" i="57"/>
  <c r="AZ18" i="57"/>
  <c r="AT16" i="57"/>
  <c r="AY10" i="57"/>
  <c r="AU10" i="57"/>
  <c r="AZ9" i="57"/>
  <c r="AV9" i="57"/>
  <c r="AW8" i="57"/>
  <c r="AS8" i="57"/>
  <c r="AX7" i="57"/>
  <c r="AT7" i="57"/>
  <c r="AV37" i="57"/>
  <c r="AY33" i="57"/>
  <c r="AZ28" i="57"/>
  <c r="AV16" i="57"/>
  <c r="AY13" i="57"/>
  <c r="AX35" i="57"/>
  <c r="AY29" i="57"/>
  <c r="AX25" i="57"/>
  <c r="AT14" i="57"/>
  <c r="BA10" i="57"/>
  <c r="BA6" i="57"/>
  <c r="AD4" i="57"/>
  <c r="AS25" i="57"/>
  <c r="AY22" i="57"/>
  <c r="AU22" i="57"/>
  <c r="AY16" i="57"/>
  <c r="AU16" i="57"/>
  <c r="AV15" i="57"/>
  <c r="AW14" i="57"/>
  <c r="AS5" i="57"/>
  <c r="AX5" i="57"/>
  <c r="AT5" i="57"/>
  <c r="AR30" i="57"/>
  <c r="BA5" i="57"/>
  <c r="AR38" i="57"/>
  <c r="AR8" i="57"/>
  <c r="E27" i="57"/>
  <c r="E40" i="57" s="1"/>
  <c r="AW5" i="57"/>
  <c r="BA25" i="57"/>
  <c r="AW25" i="57"/>
  <c r="AZ21" i="57"/>
  <c r="AV21" i="57"/>
  <c r="BA18" i="57"/>
  <c r="D13" i="57"/>
  <c r="C21" i="57"/>
  <c r="BA14" i="57"/>
  <c r="AW9" i="57"/>
  <c r="AX8" i="57"/>
  <c r="AY7" i="57"/>
  <c r="AZ6" i="57"/>
  <c r="C13" i="57"/>
  <c r="H21" i="57"/>
  <c r="H40" i="57" s="1"/>
  <c r="AR28" i="57"/>
  <c r="BA33" i="57"/>
  <c r="AY31" i="57"/>
  <c r="AU31" i="57"/>
  <c r="AZ30" i="57"/>
  <c r="AX28" i="57"/>
  <c r="AT28" i="57"/>
  <c r="AU27" i="57"/>
  <c r="BA13" i="57"/>
  <c r="AZ42" i="57"/>
  <c r="BA21" i="57"/>
  <c r="AW21" i="57"/>
  <c r="AF4" i="57"/>
  <c r="O4" i="57"/>
  <c r="Q4" i="57"/>
  <c r="Y4" i="57"/>
  <c r="AS9" i="57"/>
  <c r="AR9" i="57" s="1"/>
  <c r="AX40" i="57"/>
  <c r="AT40" i="57"/>
  <c r="AZ38" i="57"/>
  <c r="AW37" i="57"/>
  <c r="F21" i="57"/>
  <c r="AR25" i="57"/>
  <c r="E35" i="57"/>
  <c r="H27" i="57"/>
  <c r="AR5" i="57"/>
  <c r="F13" i="57"/>
  <c r="K37" i="57"/>
  <c r="K38" i="57"/>
  <c r="AS29" i="57"/>
  <c r="H35" i="57"/>
  <c r="E21" i="57"/>
  <c r="AM4" i="44"/>
  <c r="AR29" i="57"/>
  <c r="AL18" i="44"/>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49" i="29" s="1"/>
  <c r="K50" i="29"/>
  <c r="K37" i="29"/>
  <c r="AG11" i="47"/>
  <c r="AE11" i="28" s="1"/>
  <c r="AE4"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AU8" i="46" s="1"/>
  <c r="U8" i="46"/>
  <c r="V8" i="46"/>
  <c r="W8" i="46"/>
  <c r="X8" i="46"/>
  <c r="Y8" i="46"/>
  <c r="Z8" i="46"/>
  <c r="AA8" i="46"/>
  <c r="AB8" i="46"/>
  <c r="AC8" i="46"/>
  <c r="AD8" i="46"/>
  <c r="AE8" i="46"/>
  <c r="AF8" i="46"/>
  <c r="AG8" i="46"/>
  <c r="AH8" i="46"/>
  <c r="Q9" i="46"/>
  <c r="R9" i="46"/>
  <c r="AT9" i="46" s="1"/>
  <c r="S9" i="46"/>
  <c r="T9" i="46"/>
  <c r="U9" i="46"/>
  <c r="V9" i="46"/>
  <c r="W9" i="46"/>
  <c r="X9" i="46"/>
  <c r="Y9" i="46"/>
  <c r="Z9" i="46"/>
  <c r="AX9" i="46" s="1"/>
  <c r="AA9" i="46"/>
  <c r="AB9" i="46"/>
  <c r="AC9" i="46"/>
  <c r="AD9" i="46"/>
  <c r="AE9" i="46"/>
  <c r="AF9" i="46"/>
  <c r="AG9" i="46"/>
  <c r="AH9" i="46"/>
  <c r="Q10" i="46"/>
  <c r="R10" i="46"/>
  <c r="S10" i="46"/>
  <c r="T10" i="46"/>
  <c r="U10" i="46"/>
  <c r="V10" i="46"/>
  <c r="W10" i="46"/>
  <c r="X10" i="46"/>
  <c r="AW10" i="46" s="1"/>
  <c r="Y10" i="46"/>
  <c r="Z10" i="46"/>
  <c r="AA10" i="46"/>
  <c r="AB10" i="46"/>
  <c r="AC10" i="46"/>
  <c r="AD10" i="46"/>
  <c r="AE10" i="46"/>
  <c r="AF10" i="46"/>
  <c r="BA10" i="46" s="1"/>
  <c r="AG10" i="46"/>
  <c r="Q13" i="46"/>
  <c r="R13" i="46"/>
  <c r="T13" i="46"/>
  <c r="U13" i="46"/>
  <c r="V13" i="46"/>
  <c r="W13" i="46"/>
  <c r="X13" i="46"/>
  <c r="AW13" i="46" s="1"/>
  <c r="Y13" i="46"/>
  <c r="Z13" i="46"/>
  <c r="AB13" i="46"/>
  <c r="AC13" i="46"/>
  <c r="AD13" i="46"/>
  <c r="AE13" i="46"/>
  <c r="AF13" i="46"/>
  <c r="AG13" i="46"/>
  <c r="BA13" i="46" s="1"/>
  <c r="Q14" i="46"/>
  <c r="R14" i="46"/>
  <c r="S14" i="46"/>
  <c r="T14" i="46"/>
  <c r="U14" i="46"/>
  <c r="V14" i="46"/>
  <c r="W14" i="46"/>
  <c r="X14" i="46"/>
  <c r="AW14" i="46" s="1"/>
  <c r="Y14" i="46"/>
  <c r="Z14" i="46"/>
  <c r="AA14" i="46"/>
  <c r="AB14" i="46"/>
  <c r="AC14" i="46"/>
  <c r="AD14" i="46"/>
  <c r="AE14" i="46"/>
  <c r="AF14" i="46"/>
  <c r="BA14" i="46" s="1"/>
  <c r="AG14" i="46"/>
  <c r="Q15" i="46"/>
  <c r="R15" i="46"/>
  <c r="S15" i="46"/>
  <c r="T15" i="46"/>
  <c r="U15" i="46"/>
  <c r="V15" i="46"/>
  <c r="W15" i="46"/>
  <c r="AV15" i="46" s="1"/>
  <c r="X15" i="46"/>
  <c r="Y15" i="46"/>
  <c r="Z15" i="46"/>
  <c r="AA15" i="46"/>
  <c r="AB15" i="46"/>
  <c r="AC15" i="46"/>
  <c r="AD15" i="46"/>
  <c r="AE15" i="46"/>
  <c r="AZ15" i="46" s="1"/>
  <c r="AF15" i="46"/>
  <c r="AG15" i="46"/>
  <c r="AH15" i="46"/>
  <c r="Q16" i="46"/>
  <c r="R16" i="46"/>
  <c r="S16" i="46"/>
  <c r="T16" i="46"/>
  <c r="U16" i="46"/>
  <c r="AU16" i="46" s="1"/>
  <c r="V16" i="46"/>
  <c r="W16" i="46"/>
  <c r="X16" i="46"/>
  <c r="Y16" i="46"/>
  <c r="Z16" i="46"/>
  <c r="AA16" i="46"/>
  <c r="AB16" i="46"/>
  <c r="AC16" i="46"/>
  <c r="AY16" i="46" s="1"/>
  <c r="AD16" i="46"/>
  <c r="AE16" i="46"/>
  <c r="AF16" i="46"/>
  <c r="AG16" i="46"/>
  <c r="Q22" i="46"/>
  <c r="R22" i="46"/>
  <c r="S22" i="46"/>
  <c r="T22" i="46"/>
  <c r="U22" i="46"/>
  <c r="V22" i="46"/>
  <c r="W22" i="46"/>
  <c r="X22" i="46"/>
  <c r="Y22" i="46"/>
  <c r="Z22" i="46"/>
  <c r="AA22" i="46"/>
  <c r="AB22" i="46"/>
  <c r="AC22" i="46"/>
  <c r="AD22" i="46"/>
  <c r="AE22" i="46"/>
  <c r="AF22" i="46"/>
  <c r="AG22" i="46"/>
  <c r="AG21" i="46" s="1"/>
  <c r="AG40" i="46" s="1"/>
  <c r="Q23" i="46"/>
  <c r="Q21" i="46" s="1"/>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I35" i="46" s="1"/>
  <c r="H36" i="46"/>
  <c r="G36" i="46"/>
  <c r="F36" i="46"/>
  <c r="E36" i="46"/>
  <c r="D36" i="46"/>
  <c r="I23" i="46"/>
  <c r="H23" i="46"/>
  <c r="G23" i="46"/>
  <c r="G21" i="46" s="1"/>
  <c r="F23" i="46"/>
  <c r="E23" i="46"/>
  <c r="D23" i="46"/>
  <c r="I22" i="46"/>
  <c r="H22" i="46"/>
  <c r="G22" i="46"/>
  <c r="F22" i="46"/>
  <c r="E22" i="46"/>
  <c r="D22" i="46"/>
  <c r="I16" i="46"/>
  <c r="H16" i="46"/>
  <c r="G16" i="46"/>
  <c r="F16" i="46"/>
  <c r="E16" i="46"/>
  <c r="D16" i="46"/>
  <c r="I15" i="46"/>
  <c r="I13" i="46" s="1"/>
  <c r="H15" i="46"/>
  <c r="G15" i="46"/>
  <c r="F15" i="46"/>
  <c r="E15" i="46"/>
  <c r="D15" i="46"/>
  <c r="I14" i="46"/>
  <c r="H14" i="46"/>
  <c r="G14" i="46"/>
  <c r="G13" i="46" s="1"/>
  <c r="F14" i="46"/>
  <c r="E14" i="46"/>
  <c r="D14" i="46"/>
  <c r="L10" i="46"/>
  <c r="K10" i="46"/>
  <c r="I10" i="46"/>
  <c r="H10" i="46"/>
  <c r="G10" i="46"/>
  <c r="F10" i="46"/>
  <c r="E10" i="46"/>
  <c r="D10" i="46"/>
  <c r="I9" i="46"/>
  <c r="H9" i="46"/>
  <c r="G9" i="46"/>
  <c r="F9" i="46"/>
  <c r="E9" i="46"/>
  <c r="D9" i="46"/>
  <c r="I8" i="46"/>
  <c r="H8" i="46"/>
  <c r="G8" i="46"/>
  <c r="F8" i="46"/>
  <c r="E8" i="46"/>
  <c r="D8" i="46"/>
  <c r="I7" i="46"/>
  <c r="I4" i="46" s="1"/>
  <c r="I11" i="46" s="1"/>
  <c r="I18" i="46" s="1"/>
  <c r="H7" i="46"/>
  <c r="G7" i="46"/>
  <c r="F7" i="46"/>
  <c r="E7" i="46"/>
  <c r="D7" i="46"/>
  <c r="I6" i="46"/>
  <c r="H6" i="46"/>
  <c r="G6" i="46"/>
  <c r="G4" i="46" s="1"/>
  <c r="G11" i="46" s="1"/>
  <c r="G18" i="46" s="1"/>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s="1"/>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s="1"/>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s="1"/>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s="1"/>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s="1"/>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s="1"/>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s="1"/>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s="1"/>
  <c r="Z42" i="38" s="1"/>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s="1"/>
  <c r="E13" i="38"/>
  <c r="BB10" i="38"/>
  <c r="AX10" i="38"/>
  <c r="AN10" i="38"/>
  <c r="AY10" i="38"/>
  <c r="AU10" i="38"/>
  <c r="AT10" i="38"/>
  <c r="AS10" i="38"/>
  <c r="AQ10" i="38"/>
  <c r="L10" i="38"/>
  <c r="BB9" i="38"/>
  <c r="BA9" i="38"/>
  <c r="AM9" i="38"/>
  <c r="AY9" i="38"/>
  <c r="AX9" i="38"/>
  <c r="AW9" i="38"/>
  <c r="AV9" i="38"/>
  <c r="AU9" i="38"/>
  <c r="AT9" i="38"/>
  <c r="AS9" i="38"/>
  <c r="AQ9" i="38"/>
  <c r="AP9" i="38" s="1"/>
  <c r="L9" i="38"/>
  <c r="AX8" i="38"/>
  <c r="AN8" i="38"/>
  <c r="BB8" i="38"/>
  <c r="BF8" i="38"/>
  <c r="AZ8" i="38"/>
  <c r="AW8" i="38"/>
  <c r="AV8" i="38"/>
  <c r="AU8" i="38"/>
  <c r="AT8" i="38"/>
  <c r="AR8" i="38"/>
  <c r="BB7" i="38"/>
  <c r="BA7" i="38"/>
  <c r="AH4" i="38"/>
  <c r="AH11" i="38" s="1"/>
  <c r="AY7" i="38"/>
  <c r="AX7" i="38"/>
  <c r="AW7" i="38"/>
  <c r="Z4" i="38"/>
  <c r="Z11" i="38"/>
  <c r="Z18" i="38"/>
  <c r="AV7" i="38"/>
  <c r="AU7" i="38"/>
  <c r="AT7" i="38"/>
  <c r="AS7" i="38"/>
  <c r="R4" i="38"/>
  <c r="R11" i="38"/>
  <c r="R18" i="38"/>
  <c r="AQ7" i="38"/>
  <c r="AP7" i="38" s="1"/>
  <c r="L7" i="38"/>
  <c r="H4" i="38"/>
  <c r="H11" i="38"/>
  <c r="AX6" i="38"/>
  <c r="AN6" i="38"/>
  <c r="BF6" i="38"/>
  <c r="AZ6" i="38"/>
  <c r="AW6" i="38"/>
  <c r="AV6" i="38"/>
  <c r="AU6" i="38"/>
  <c r="AT6" i="38"/>
  <c r="AR6" i="38"/>
  <c r="AL4" i="38"/>
  <c r="AK4" i="38"/>
  <c r="AI4" i="38"/>
  <c r="AI11" i="38"/>
  <c r="AZ5" i="38"/>
  <c r="AD4" i="38"/>
  <c r="AD11" i="38" s="1"/>
  <c r="AV5" i="38"/>
  <c r="V4" i="38"/>
  <c r="V11" i="38"/>
  <c r="V18" i="38"/>
  <c r="U4" i="38"/>
  <c r="S4" i="38"/>
  <c r="S11" i="38" s="1"/>
  <c r="S18" i="38" s="1"/>
  <c r="AR5" i="38"/>
  <c r="K4" i="38"/>
  <c r="I4" i="38"/>
  <c r="I11" i="38"/>
  <c r="G4" i="38"/>
  <c r="G11" i="38"/>
  <c r="E4" i="38"/>
  <c r="AF4" i="38"/>
  <c r="AF11" i="38"/>
  <c r="AF18" i="38" s="1"/>
  <c r="AA4" i="38"/>
  <c r="AA11" i="38" s="1"/>
  <c r="X4" i="38"/>
  <c r="X11" i="38"/>
  <c r="X18" i="38" s="1"/>
  <c r="P4" i="38"/>
  <c r="P11" i="38"/>
  <c r="P18" i="38" s="1"/>
  <c r="P42" i="38" s="1"/>
  <c r="J4" i="38"/>
  <c r="J11" i="38" s="1"/>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s="1"/>
  <c r="BC4" i="38" s="1"/>
  <c r="AX5" i="38"/>
  <c r="AS6" i="38"/>
  <c r="BA6" i="38"/>
  <c r="AS8" i="38"/>
  <c r="BA8" i="38"/>
  <c r="AR15" i="38"/>
  <c r="AV15" i="38"/>
  <c r="AZ15" i="38"/>
  <c r="BC15" i="38" s="1"/>
  <c r="AU16" i="38"/>
  <c r="Q21" i="38"/>
  <c r="D21" i="38"/>
  <c r="D40" i="38"/>
  <c r="L22" i="38"/>
  <c r="AT22" i="38"/>
  <c r="S27" i="38"/>
  <c r="AI27" i="38"/>
  <c r="AP38" i="38"/>
  <c r="AM7" i="38"/>
  <c r="M22" i="38"/>
  <c r="V40" i="38"/>
  <c r="V42" i="38" s="1"/>
  <c r="AD40" i="38"/>
  <c r="I21" i="38"/>
  <c r="I40" i="38"/>
  <c r="U27" i="38"/>
  <c r="AT27" i="38" s="1"/>
  <c r="AK27" i="38"/>
  <c r="L28" i="38"/>
  <c r="AP29" i="38"/>
  <c r="BA30" i="38"/>
  <c r="BF30" i="38"/>
  <c r="M31" i="38"/>
  <c r="AN31" i="38"/>
  <c r="AS32" i="38"/>
  <c r="BA32" i="38"/>
  <c r="BF32" i="38"/>
  <c r="M33" i="38"/>
  <c r="AN33" i="38"/>
  <c r="AX35" i="38"/>
  <c r="AV36" i="38"/>
  <c r="M37" i="38"/>
  <c r="AV38" i="38"/>
  <c r="L5" i="38"/>
  <c r="Y4" i="38"/>
  <c r="AV4" i="38"/>
  <c r="E11" i="38"/>
  <c r="E18" i="38" s="1"/>
  <c r="O4" i="38"/>
  <c r="O11" i="38"/>
  <c r="O18" i="38" s="1"/>
  <c r="O42" i="38" s="1"/>
  <c r="W4" i="38"/>
  <c r="AU4" i="38"/>
  <c r="AU11" i="38" s="1"/>
  <c r="AU18" i="38" s="1"/>
  <c r="AE4" i="38"/>
  <c r="AY4" i="38"/>
  <c r="AM5" i="38"/>
  <c r="L6" i="38"/>
  <c r="BB6" i="38"/>
  <c r="BC6" i="38"/>
  <c r="L8" i="38"/>
  <c r="M10" i="38"/>
  <c r="AM10" i="38"/>
  <c r="BA15" i="38"/>
  <c r="BD15" i="38"/>
  <c r="AR16" i="38"/>
  <c r="AV16" i="38"/>
  <c r="AZ16" i="38"/>
  <c r="S21" i="38"/>
  <c r="AG21" i="38"/>
  <c r="BF25" i="38"/>
  <c r="AL27" i="38"/>
  <c r="AN27" i="38"/>
  <c r="M28" i="38"/>
  <c r="AR31" i="38"/>
  <c r="Q4" i="38"/>
  <c r="AR4" i="38" s="1"/>
  <c r="AR11" i="38" s="1"/>
  <c r="AR18" i="38" s="1"/>
  <c r="D4" i="38"/>
  <c r="D11" i="38" s="1"/>
  <c r="D18" i="38" s="1"/>
  <c r="D42" i="38" s="1"/>
  <c r="F4" i="38"/>
  <c r="F11" i="38" s="1"/>
  <c r="F18" i="38" s="1"/>
  <c r="F42" i="38" s="1"/>
  <c r="M6" i="38"/>
  <c r="AM6" i="38"/>
  <c r="AR7" i="38"/>
  <c r="AZ7" i="38"/>
  <c r="BC7" i="38" s="1"/>
  <c r="M8" i="38"/>
  <c r="AM8" i="38"/>
  <c r="AR9" i="38"/>
  <c r="AZ9" i="38"/>
  <c r="BC9" i="38" s="1"/>
  <c r="AS13" i="38"/>
  <c r="BA13" i="38"/>
  <c r="AR14" i="38"/>
  <c r="AV14" i="38"/>
  <c r="AZ14" i="38"/>
  <c r="AW22" i="38"/>
  <c r="Y27" i="38"/>
  <c r="AV27" i="38" s="1"/>
  <c r="O27" i="38"/>
  <c r="AU28" i="38"/>
  <c r="AE27" i="38"/>
  <c r="AE40" i="38" s="1"/>
  <c r="AE42" i="38" s="1"/>
  <c r="L30" i="38"/>
  <c r="AT30" i="38"/>
  <c r="AX30" i="38"/>
  <c r="BB30" i="38"/>
  <c r="L32" i="38"/>
  <c r="AT32" i="38"/>
  <c r="AX32" i="38"/>
  <c r="BB32" i="38"/>
  <c r="Q35" i="38"/>
  <c r="AR35" i="38"/>
  <c r="AG35" i="38"/>
  <c r="AZ35" i="38" s="1"/>
  <c r="S35" i="38"/>
  <c r="AS35" i="38" s="1"/>
  <c r="X35" i="38"/>
  <c r="AF35" i="38"/>
  <c r="AW38" i="38"/>
  <c r="BF38" i="38"/>
  <c r="AP10" i="38"/>
  <c r="H40" i="38"/>
  <c r="BA29" i="38"/>
  <c r="BD29" i="38" s="1"/>
  <c r="AZ31" i="38"/>
  <c r="AV37" i="38"/>
  <c r="AQ6" i="38"/>
  <c r="AP6" i="38"/>
  <c r="AY6" i="38"/>
  <c r="AQ8" i="38"/>
  <c r="AP8" i="38" s="1"/>
  <c r="AY8" i="38"/>
  <c r="AR10" i="38"/>
  <c r="AV10" i="38"/>
  <c r="AZ10" i="38"/>
  <c r="BC10" i="38"/>
  <c r="AT13" i="38"/>
  <c r="AX13" i="38"/>
  <c r="H13" i="38"/>
  <c r="H18" i="38" s="1"/>
  <c r="H42" i="38" s="1"/>
  <c r="AW14" i="38"/>
  <c r="BF14" i="38"/>
  <c r="L16" i="38"/>
  <c r="AS16" i="38"/>
  <c r="BA16" i="38"/>
  <c r="Y21" i="38"/>
  <c r="AP23" i="38"/>
  <c r="M25" i="38"/>
  <c r="AC27" i="38"/>
  <c r="AX27" i="38"/>
  <c r="F27" i="38"/>
  <c r="F40" i="38" s="1"/>
  <c r="AR28" i="38"/>
  <c r="AZ28" i="38"/>
  <c r="BC28" i="38" s="1"/>
  <c r="AM30" i="38"/>
  <c r="AQ32" i="38"/>
  <c r="AU32" i="38"/>
  <c r="AY32" i="38"/>
  <c r="AT35" i="38"/>
  <c r="BB35" i="38"/>
  <c r="L35" i="38"/>
  <c r="AT36" i="38"/>
  <c r="AX36" i="38"/>
  <c r="BB36" i="38"/>
  <c r="BC36" i="38"/>
  <c r="G35" i="38"/>
  <c r="G40" i="38" s="1"/>
  <c r="G42" i="38" s="1"/>
  <c r="L38" i="38"/>
  <c r="AT38" i="38"/>
  <c r="AX38" i="38"/>
  <c r="BB38" i="38"/>
  <c r="AR27" i="38"/>
  <c r="AZ27" i="38"/>
  <c r="AM35" i="38"/>
  <c r="BF37" i="38"/>
  <c r="AS5" i="38"/>
  <c r="AW5" i="38"/>
  <c r="BA5" i="38"/>
  <c r="M7" i="38"/>
  <c r="M9" i="38"/>
  <c r="AW10" i="38"/>
  <c r="BF10" i="38"/>
  <c r="AY13" i="38"/>
  <c r="AT14" i="38"/>
  <c r="BB14" i="38"/>
  <c r="BC14" i="38" s="1"/>
  <c r="M16" i="38"/>
  <c r="AN16" i="38"/>
  <c r="O21" i="38"/>
  <c r="O40" i="38"/>
  <c r="AY21" i="38"/>
  <c r="AN25" i="38"/>
  <c r="AS28" i="38"/>
  <c r="BA28" i="38"/>
  <c r="BD28" i="38"/>
  <c r="BF28" i="38"/>
  <c r="M29" i="38"/>
  <c r="AN29" i="38"/>
  <c r="AR30" i="38"/>
  <c r="AZ30" i="38"/>
  <c r="BC30" i="38"/>
  <c r="T27" i="38"/>
  <c r="AS27" i="38"/>
  <c r="AB27" i="38"/>
  <c r="AW27" i="38"/>
  <c r="BA31" i="38"/>
  <c r="BD31" i="38" s="1"/>
  <c r="AR32" i="38"/>
  <c r="AZ32" i="38"/>
  <c r="AS33" i="38"/>
  <c r="BA33" i="38"/>
  <c r="BD33" i="38" s="1"/>
  <c r="AQ36" i="38"/>
  <c r="AP36" i="38"/>
  <c r="AY36" i="38"/>
  <c r="L38" i="46"/>
  <c r="L37" i="46"/>
  <c r="AN9" i="46"/>
  <c r="AN8" i="46"/>
  <c r="AN7" i="46"/>
  <c r="AN4" i="46" s="1"/>
  <c r="AN6" i="46"/>
  <c r="AN5" i="46"/>
  <c r="AN10" i="47"/>
  <c r="BG10" i="47"/>
  <c r="AH10" i="28"/>
  <c r="AO10" i="47"/>
  <c r="AJ10" i="46"/>
  <c r="AG10" i="28"/>
  <c r="K6" i="46"/>
  <c r="AN37" i="46"/>
  <c r="AN10" i="46"/>
  <c r="AI10" i="46"/>
  <c r="AF10" i="28"/>
  <c r="J5" i="28"/>
  <c r="K7" i="46"/>
  <c r="L15" i="46"/>
  <c r="K8" i="46"/>
  <c r="AN15" i="46"/>
  <c r="CT13" i="37"/>
  <c r="CQ38" i="37"/>
  <c r="CO38" i="37"/>
  <c r="CX51" i="37"/>
  <c r="BD14" i="39"/>
  <c r="BD37" i="39"/>
  <c r="BC37" i="39"/>
  <c r="BC38" i="39"/>
  <c r="BD28" i="39"/>
  <c r="BD30" i="39"/>
  <c r="BC32" i="39"/>
  <c r="BC8" i="39"/>
  <c r="K38" i="37"/>
  <c r="BJ38" i="37"/>
  <c r="BB59" i="37"/>
  <c r="BD59" i="37"/>
  <c r="L20" i="37"/>
  <c r="BK20" i="37" s="1"/>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R21" i="46"/>
  <c r="CP13" i="37"/>
  <c r="CT38" i="37"/>
  <c r="CN32" i="37"/>
  <c r="CN26" i="37"/>
  <c r="CO13" i="37"/>
  <c r="CR13" i="37"/>
  <c r="CP32" i="37"/>
  <c r="CR6" i="37"/>
  <c r="CR38" i="37"/>
  <c r="CM6" i="37"/>
  <c r="CU20" i="37"/>
  <c r="CP20" i="37"/>
  <c r="CN20" i="37"/>
  <c r="CT20" i="37"/>
  <c r="CO20" i="37"/>
  <c r="CR20" i="37"/>
  <c r="CU26" i="37"/>
  <c r="CT26" i="37"/>
  <c r="CS32" i="37"/>
  <c r="Y27" i="46"/>
  <c r="AF35" i="46"/>
  <c r="X35" i="46"/>
  <c r="AF28" i="46"/>
  <c r="AF27" i="46" s="1"/>
  <c r="BA27" i="46" s="1"/>
  <c r="X28" i="46"/>
  <c r="X27" i="46" s="1"/>
  <c r="AW27" i="46" s="1"/>
  <c r="AC4" i="46"/>
  <c r="AC11" i="46" s="1"/>
  <c r="AC18" i="46" s="1"/>
  <c r="U4" i="46"/>
  <c r="U11" i="46" s="1"/>
  <c r="U18" i="46" s="1"/>
  <c r="Z35" i="46"/>
  <c r="Y35" i="46"/>
  <c r="AE35" i="46"/>
  <c r="W35" i="46"/>
  <c r="AE29" i="46"/>
  <c r="AE27" i="46"/>
  <c r="W29" i="46"/>
  <c r="W27" i="46"/>
  <c r="AE21" i="46"/>
  <c r="W21" i="46"/>
  <c r="T4" i="46"/>
  <c r="AE4" i="46"/>
  <c r="AE11" i="46" s="1"/>
  <c r="AE18" i="46" s="1"/>
  <c r="AD29" i="46"/>
  <c r="V29" i="46"/>
  <c r="V27" i="46" s="1"/>
  <c r="AV27" i="46" s="1"/>
  <c r="AD21" i="46"/>
  <c r="V21" i="46"/>
  <c r="AA4" i="46"/>
  <c r="AA11" i="46" s="1"/>
  <c r="AA18" i="46" s="1"/>
  <c r="S4" i="46"/>
  <c r="S11" i="46" s="1"/>
  <c r="S18" i="46" s="1"/>
  <c r="P28" i="46"/>
  <c r="AG27" i="46"/>
  <c r="AC27" i="46"/>
  <c r="U27" i="46"/>
  <c r="AC21" i="46"/>
  <c r="U21" i="46"/>
  <c r="AB35" i="46"/>
  <c r="T35" i="46"/>
  <c r="AB27" i="46"/>
  <c r="T27" i="46"/>
  <c r="AB21" i="46"/>
  <c r="T21" i="46"/>
  <c r="AG4" i="46"/>
  <c r="AG11" i="46" s="1"/>
  <c r="AG18" i="46" s="1"/>
  <c r="Y4" i="46"/>
  <c r="Y11" i="46" s="1"/>
  <c r="Y18" i="46" s="1"/>
  <c r="Q4" i="46"/>
  <c r="Q11" i="46" s="1"/>
  <c r="Q18" i="46" s="1"/>
  <c r="R35" i="46"/>
  <c r="W4" i="46"/>
  <c r="W11" i="46" s="1"/>
  <c r="W18" i="46" s="1"/>
  <c r="W42" i="46" s="1"/>
  <c r="AG35" i="46"/>
  <c r="AA21" i="46"/>
  <c r="AM4" i="47"/>
  <c r="K6" i="37"/>
  <c r="BJ6" i="37" s="1"/>
  <c r="CL6" i="37"/>
  <c r="CS26" i="37"/>
  <c r="CU32" i="37"/>
  <c r="CU38" i="37"/>
  <c r="BC59" i="37"/>
  <c r="L6" i="37"/>
  <c r="BK6" i="37"/>
  <c r="BT59" i="37"/>
  <c r="CB59" i="37"/>
  <c r="CJ59" i="37"/>
  <c r="BU6" i="37"/>
  <c r="BH46" i="37"/>
  <c r="CE51" i="37"/>
  <c r="CN6" i="37"/>
  <c r="L13" i="37"/>
  <c r="BK13" i="37" s="1"/>
  <c r="CV20" i="37"/>
  <c r="L38" i="37"/>
  <c r="BK38" i="37" s="1"/>
  <c r="CN38" i="37"/>
  <c r="CG59" i="37"/>
  <c r="BE59" i="37"/>
  <c r="CC6" i="37"/>
  <c r="CU13" i="37"/>
  <c r="K32" i="37"/>
  <c r="BJ32" i="37"/>
  <c r="CE59" i="37"/>
  <c r="CE6" i="37"/>
  <c r="CR26" i="37"/>
  <c r="BP59" i="37"/>
  <c r="BX59" i="37"/>
  <c r="CS20" i="37"/>
  <c r="CP26" i="37"/>
  <c r="CR32" i="37"/>
  <c r="L46" i="37"/>
  <c r="BK46" i="37" s="1"/>
  <c r="BQ59" i="37"/>
  <c r="BY59" i="37"/>
  <c r="CQ6" i="37"/>
  <c r="CV13" i="37"/>
  <c r="K20" i="37"/>
  <c r="BJ20" i="37"/>
  <c r="CQ20" i="37"/>
  <c r="CV26" i="37"/>
  <c r="CO26" i="37"/>
  <c r="CQ26" i="37"/>
  <c r="CT32" i="37"/>
  <c r="CQ32" i="37"/>
  <c r="CJ46" i="37"/>
  <c r="AU6" i="42"/>
  <c r="AQ6" i="42"/>
  <c r="AM18" i="42"/>
  <c r="AT6" i="42"/>
  <c r="AI6" i="42"/>
  <c r="AR6" i="42"/>
  <c r="K18" i="42"/>
  <c r="AJ18" i="42" s="1"/>
  <c r="AM12" i="42"/>
  <c r="U18" i="42"/>
  <c r="AO18" i="42"/>
  <c r="K12" i="42"/>
  <c r="AJ12" i="42" s="1"/>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s="1"/>
  <c r="CM13" i="37"/>
  <c r="CM45" i="37"/>
  <c r="CL45" i="37"/>
  <c r="K58" i="37"/>
  <c r="BJ58" i="37" s="1"/>
  <c r="BH58" i="37"/>
  <c r="CI58" i="37"/>
  <c r="CX58" i="37"/>
  <c r="BE6" i="37"/>
  <c r="BN6" i="37"/>
  <c r="BV6" i="37"/>
  <c r="CD6" i="37"/>
  <c r="CQ13" i="37"/>
  <c r="CS13" i="37"/>
  <c r="BI26" i="37"/>
  <c r="L26" i="37"/>
  <c r="BK26" i="37" s="1"/>
  <c r="CX13" i="37"/>
  <c r="K26" i="37"/>
  <c r="BJ26" i="37"/>
  <c r="CP46" i="37"/>
  <c r="CX46" i="37"/>
  <c r="CX56" i="37"/>
  <c r="CO58" i="37"/>
  <c r="CW20" i="37"/>
  <c r="BG38" i="37"/>
  <c r="CQ46" i="37"/>
  <c r="CA46" i="37"/>
  <c r="CI46" i="37"/>
  <c r="CP58" i="37"/>
  <c r="K13" i="37"/>
  <c r="BJ13" i="37" s="1"/>
  <c r="CX20" i="37"/>
  <c r="CQ58" i="37"/>
  <c r="CE26" i="37"/>
  <c r="CB58" i="37"/>
  <c r="BN46" i="37"/>
  <c r="CD46" i="37"/>
  <c r="BM58" i="37"/>
  <c r="CC58" i="37"/>
  <c r="CE13" i="37"/>
  <c r="BD7" i="38"/>
  <c r="BD9" i="38"/>
  <c r="M4" i="38"/>
  <c r="K11" i="38"/>
  <c r="U11" i="38"/>
  <c r="U18" i="38"/>
  <c r="AT4" i="38"/>
  <c r="AT11" i="38" s="1"/>
  <c r="AT18" i="38" s="1"/>
  <c r="AK11" i="38"/>
  <c r="BB4" i="38"/>
  <c r="AL11" i="38"/>
  <c r="AN4" i="38"/>
  <c r="AM4" i="38"/>
  <c r="BD6" i="38"/>
  <c r="BD8" i="38"/>
  <c r="BC8" i="38"/>
  <c r="AG11" i="38"/>
  <c r="BD14" i="38"/>
  <c r="BD16" i="38"/>
  <c r="BC16" i="38"/>
  <c r="M5" i="38"/>
  <c r="AU5" i="38"/>
  <c r="BA10" i="38"/>
  <c r="BD10" i="38" s="1"/>
  <c r="AQ25" i="38"/>
  <c r="AU25" i="38"/>
  <c r="AY25" i="38"/>
  <c r="BC31" i="38"/>
  <c r="AP32" i="38"/>
  <c r="AW33" i="38"/>
  <c r="BF33" i="38"/>
  <c r="AY35" i="38"/>
  <c r="K35" i="38"/>
  <c r="M35" i="38" s="1"/>
  <c r="M36" i="38"/>
  <c r="AT5" i="38"/>
  <c r="AI18" i="38"/>
  <c r="Q11" i="38"/>
  <c r="Q18" i="38"/>
  <c r="AP14" i="38"/>
  <c r="AQ13" i="38"/>
  <c r="BD22" i="38"/>
  <c r="AP25" i="38"/>
  <c r="K27" i="38"/>
  <c r="M27" i="38" s="1"/>
  <c r="BD38" i="38"/>
  <c r="BC38" i="38"/>
  <c r="T4" i="38"/>
  <c r="T11" i="38"/>
  <c r="T18" i="38" s="1"/>
  <c r="AB4" i="38"/>
  <c r="AJ4" i="38"/>
  <c r="BA4" i="38"/>
  <c r="AN5" i="38"/>
  <c r="BF5" i="38"/>
  <c r="AN7" i="38"/>
  <c r="BF7" i="38"/>
  <c r="AN9" i="38"/>
  <c r="BF9" i="38"/>
  <c r="R40" i="38"/>
  <c r="R42" i="38"/>
  <c r="E21" i="38"/>
  <c r="E40" i="38" s="1"/>
  <c r="AP22" i="38"/>
  <c r="AL21" i="38"/>
  <c r="AN22" i="38"/>
  <c r="AM22" i="38"/>
  <c r="BC33" i="38"/>
  <c r="AS36" i="38"/>
  <c r="BB5" i="38"/>
  <c r="L4" i="38"/>
  <c r="AC4" i="38"/>
  <c r="BB13" i="38"/>
  <c r="BF13" i="38"/>
  <c r="BD30" i="38"/>
  <c r="AP31" i="38"/>
  <c r="AS31" i="38"/>
  <c r="AU35" i="38"/>
  <c r="AQ5" i="38"/>
  <c r="AQ4" i="38"/>
  <c r="AQ11" i="38" s="1"/>
  <c r="AQ18" i="38" s="1"/>
  <c r="AY5" i="38"/>
  <c r="AN13" i="38"/>
  <c r="AM13" i="38"/>
  <c r="AH40" i="38"/>
  <c r="P27" i="38"/>
  <c r="P40" i="38"/>
  <c r="X27" i="38"/>
  <c r="X40" i="38"/>
  <c r="AF27" i="38"/>
  <c r="BD37" i="38"/>
  <c r="BC37" i="38"/>
  <c r="AP15" i="38"/>
  <c r="AN15" i="38"/>
  <c r="AM15" i="38"/>
  <c r="BC22" i="38"/>
  <c r="AQ30" i="38"/>
  <c r="AP30" i="38" s="1"/>
  <c r="AP27" i="38" s="1"/>
  <c r="AP40" i="38" s="1"/>
  <c r="AU30" i="38"/>
  <c r="AY30" i="38"/>
  <c r="BD32" i="38"/>
  <c r="BC32" i="38"/>
  <c r="AP33" i="38"/>
  <c r="AN35" i="38"/>
  <c r="AW36" i="38"/>
  <c r="BF36" i="38"/>
  <c r="BA36" i="38"/>
  <c r="I13" i="38"/>
  <c r="L13" i="38" s="1"/>
  <c r="L14" i="38"/>
  <c r="J40" i="38"/>
  <c r="L40" i="38"/>
  <c r="AV21" i="38"/>
  <c r="BD25" i="38"/>
  <c r="BC25" i="38"/>
  <c r="AJ27" i="38"/>
  <c r="AJ40" i="38" s="1"/>
  <c r="BA40" i="38" s="1"/>
  <c r="BC29" i="38"/>
  <c r="AW31" i="38"/>
  <c r="BF31" i="38"/>
  <c r="AQ37" i="38"/>
  <c r="AQ35" i="38" s="1"/>
  <c r="AU37" i="38"/>
  <c r="AY37" i="38"/>
  <c r="AR21" i="38"/>
  <c r="AZ21" i="38"/>
  <c r="L36" i="38"/>
  <c r="Y40" i="38"/>
  <c r="BF15" i="38"/>
  <c r="AS21" i="38"/>
  <c r="BA21" i="38"/>
  <c r="BF22" i="38"/>
  <c r="AQ28" i="38"/>
  <c r="AY28" i="38"/>
  <c r="L21" i="38"/>
  <c r="U21" i="38"/>
  <c r="AC21" i="38"/>
  <c r="AK21" i="38"/>
  <c r="W27" i="38"/>
  <c r="AM27" i="38"/>
  <c r="AM29" i="38"/>
  <c r="AM31" i="38"/>
  <c r="AM33" i="38"/>
  <c r="AA35" i="38"/>
  <c r="AW35" i="38" s="1"/>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AK49" i="29"/>
  <c r="CN51" i="45"/>
  <c r="BH10" i="46"/>
  <c r="AP10" i="46"/>
  <c r="AO10" i="46"/>
  <c r="BF21" i="38"/>
  <c r="AG40" i="38"/>
  <c r="S40" i="38"/>
  <c r="W11" i="38"/>
  <c r="W18" i="38"/>
  <c r="AE11" i="38"/>
  <c r="AF40" i="38"/>
  <c r="Y11" i="38"/>
  <c r="Y18" i="38" s="1"/>
  <c r="Y42" i="38" s="1"/>
  <c r="AV11" i="38"/>
  <c r="AV18" i="38" s="1"/>
  <c r="AP5" i="38"/>
  <c r="AP4" i="38" s="1"/>
  <c r="AP11" i="38" s="1"/>
  <c r="AP18" i="38" s="1"/>
  <c r="AP42" i="38" s="1"/>
  <c r="BB27" i="38"/>
  <c r="BC27" i="38"/>
  <c r="Q40" i="38"/>
  <c r="AR40" i="38" s="1"/>
  <c r="BA27" i="38"/>
  <c r="AZ40" i="38"/>
  <c r="AP37" i="38"/>
  <c r="AU27" i="38"/>
  <c r="BD36" i="38"/>
  <c r="T40" i="38"/>
  <c r="AP21" i="38"/>
  <c r="K40" i="38"/>
  <c r="M40" i="38" s="1"/>
  <c r="AB40" i="38"/>
  <c r="AS4" i="38"/>
  <c r="AS11" i="38"/>
  <c r="AS18" i="38"/>
  <c r="BD40" i="39"/>
  <c r="BF40" i="39"/>
  <c r="W40" i="46"/>
  <c r="T40" i="46"/>
  <c r="AB40" i="46"/>
  <c r="CT59" i="37"/>
  <c r="AM11" i="47"/>
  <c r="AK11" i="28" s="1"/>
  <c r="CM59" i="37"/>
  <c r="CU59" i="37"/>
  <c r="CL13" i="37"/>
  <c r="CL59" i="37"/>
  <c r="CW59" i="37"/>
  <c r="CW6" i="37"/>
  <c r="L58" i="37"/>
  <c r="BI58" i="37"/>
  <c r="CX6" i="37"/>
  <c r="CX59" i="37"/>
  <c r="CS59" i="37"/>
  <c r="K59" i="37"/>
  <c r="BJ59" i="37"/>
  <c r="CV58" i="37"/>
  <c r="CF58" i="37"/>
  <c r="CR59" i="37"/>
  <c r="CV6" i="37"/>
  <c r="CP59" i="37"/>
  <c r="L59" i="37"/>
  <c r="BK59" i="37" s="1"/>
  <c r="BI59" i="37"/>
  <c r="CQ59" i="37"/>
  <c r="CN59" i="37"/>
  <c r="CO59" i="37"/>
  <c r="K18" i="38"/>
  <c r="AP35" i="38"/>
  <c r="AX21" i="38"/>
  <c r="AC40" i="38"/>
  <c r="AX40" i="38"/>
  <c r="AK40" i="38"/>
  <c r="BB21" i="38"/>
  <c r="W40" i="38"/>
  <c r="AU40" i="38" s="1"/>
  <c r="BD13" i="38"/>
  <c r="BC13" i="38"/>
  <c r="AI42" i="38"/>
  <c r="AG18" i="38"/>
  <c r="U40" i="38"/>
  <c r="AT40" i="38" s="1"/>
  <c r="AT21" i="38"/>
  <c r="AC11" i="38"/>
  <c r="AX4" i="38"/>
  <c r="AB11" i="38"/>
  <c r="AW4" i="38"/>
  <c r="AJ11" i="38"/>
  <c r="AJ18" i="38" s="1"/>
  <c r="BF4" i="38"/>
  <c r="AL40" i="38"/>
  <c r="AN21" i="38"/>
  <c r="AM21" i="38"/>
  <c r="AY27" i="38"/>
  <c r="I18" i="38"/>
  <c r="I42" i="38" s="1"/>
  <c r="AP13" i="38"/>
  <c r="AN11" i="38"/>
  <c r="AL18" i="38"/>
  <c r="AN18" i="38" s="1"/>
  <c r="BF27" i="38"/>
  <c r="AP28" i="38"/>
  <c r="BD5" i="38"/>
  <c r="BC5" i="38"/>
  <c r="BD4" i="38"/>
  <c r="BA35" i="38"/>
  <c r="BD35" i="38" s="1"/>
  <c r="BF35" i="38"/>
  <c r="AA40" i="38"/>
  <c r="AW40" i="38" s="1"/>
  <c r="AE18" i="38"/>
  <c r="AY18" i="38" s="1"/>
  <c r="AY11" i="38"/>
  <c r="AK18" i="38"/>
  <c r="BB11" i="38"/>
  <c r="BD11" i="38" s="1"/>
  <c r="L42" i="39"/>
  <c r="L18" i="39"/>
  <c r="AN40" i="39"/>
  <c r="AM40" i="39"/>
  <c r="BC11" i="39"/>
  <c r="AN18" i="39"/>
  <c r="AM18" i="39"/>
  <c r="M18" i="39"/>
  <c r="BC40" i="39"/>
  <c r="BD21" i="39"/>
  <c r="BC21" i="39"/>
  <c r="L44" i="39"/>
  <c r="BD11" i="39"/>
  <c r="BD4" i="39"/>
  <c r="BC4" i="39"/>
  <c r="BD27" i="38"/>
  <c r="Q42" i="38"/>
  <c r="AR42" i="38"/>
  <c r="CV59" i="37"/>
  <c r="BK58" i="37"/>
  <c r="BA11" i="38"/>
  <c r="BB18" i="38"/>
  <c r="AK42" i="38"/>
  <c r="K42" i="38"/>
  <c r="AB18" i="38"/>
  <c r="AG42" i="38"/>
  <c r="BD21" i="38"/>
  <c r="BC21" i="38"/>
  <c r="AC18" i="38"/>
  <c r="AM40" i="38"/>
  <c r="BF18" i="39"/>
  <c r="BF42" i="39" s="1"/>
  <c r="M44" i="39"/>
  <c r="M42" i="39"/>
  <c r="AN42" i="39"/>
  <c r="AM42" i="39"/>
  <c r="BD18" i="39"/>
  <c r="BC18" i="39"/>
  <c r="AB42" i="38"/>
  <c r="BD42" i="39"/>
  <c r="BC42" i="39"/>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s="1"/>
  <c r="AU45" i="45"/>
  <c r="CV45" i="45" s="1"/>
  <c r="AT45" i="45"/>
  <c r="CU45" i="45"/>
  <c r="AS45" i="45"/>
  <c r="CT45" i="45"/>
  <c r="AR45" i="45"/>
  <c r="CS45" i="45" s="1"/>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W38" i="45" s="1"/>
  <c r="CX38" i="45" s="1"/>
  <c r="AV39" i="45"/>
  <c r="AU39" i="45"/>
  <c r="AT39" i="45"/>
  <c r="AS39" i="45"/>
  <c r="AR39" i="45"/>
  <c r="AQ39" i="45"/>
  <c r="AP39" i="45"/>
  <c r="AO39" i="45"/>
  <c r="AO38" i="45" s="1"/>
  <c r="CP38" i="45" s="1"/>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W32" i="45" s="1"/>
  <c r="CX32" i="45" s="1"/>
  <c r="AV33" i="45"/>
  <c r="AU33" i="45"/>
  <c r="AT33" i="45"/>
  <c r="AS33" i="45"/>
  <c r="AR33" i="45"/>
  <c r="AQ33" i="45"/>
  <c r="AP33" i="45"/>
  <c r="AO33" i="45"/>
  <c r="AO32" i="45" s="1"/>
  <c r="CP32" i="45" s="1"/>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AO26" i="45" s="1"/>
  <c r="CP26" i="45" s="1"/>
  <c r="BI29" i="45"/>
  <c r="BH29" i="45"/>
  <c r="BG29" i="45"/>
  <c r="BF29" i="45"/>
  <c r="BE29" i="45"/>
  <c r="BD29" i="45"/>
  <c r="AX29" i="45"/>
  <c r="AW29" i="45"/>
  <c r="AW26" i="45" s="1"/>
  <c r="CX26" i="45" s="1"/>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V20" i="45" s="1"/>
  <c r="CW20" i="45" s="1"/>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V13" i="45" s="1"/>
  <c r="CW13" i="45" s="1"/>
  <c r="AU14" i="45"/>
  <c r="AU13" i="45" s="1"/>
  <c r="CV13" i="45" s="1"/>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s="1"/>
  <c r="BJ11" i="45"/>
  <c r="BI11" i="45"/>
  <c r="BH11" i="45"/>
  <c r="BG11" i="45"/>
  <c r="BF11" i="45"/>
  <c r="BE11" i="45"/>
  <c r="BD11" i="45"/>
  <c r="AX11" i="45"/>
  <c r="AW11" i="45"/>
  <c r="AV11" i="45"/>
  <c r="AU11" i="45"/>
  <c r="AT11" i="45"/>
  <c r="AS11" i="45"/>
  <c r="AR11" i="45"/>
  <c r="AQ11" i="45"/>
  <c r="AP11" i="45"/>
  <c r="AO11" i="45" s="1"/>
  <c r="BI10" i="45"/>
  <c r="BH10" i="45"/>
  <c r="BG10" i="45"/>
  <c r="BF10" i="45"/>
  <c r="BE10" i="45"/>
  <c r="BD10" i="45"/>
  <c r="AX10" i="45"/>
  <c r="AW10" i="45"/>
  <c r="AV10" i="45"/>
  <c r="AU10" i="45"/>
  <c r="AT10" i="45"/>
  <c r="AS10" i="45"/>
  <c r="AR10" i="45"/>
  <c r="AQ10" i="45"/>
  <c r="AP10" i="45"/>
  <c r="AO10" i="45" s="1"/>
  <c r="BI9" i="45"/>
  <c r="BH9" i="45"/>
  <c r="BG9" i="45"/>
  <c r="BF9" i="45"/>
  <c r="BE9" i="45"/>
  <c r="BD9" i="45"/>
  <c r="AX9" i="45"/>
  <c r="AW9" i="45"/>
  <c r="AV9" i="45"/>
  <c r="AU9" i="45"/>
  <c r="AT9" i="45"/>
  <c r="AS9" i="45"/>
  <c r="AR9" i="45"/>
  <c r="AQ9" i="45"/>
  <c r="AP9" i="45"/>
  <c r="AO9" i="45" s="1"/>
  <c r="BI8" i="45"/>
  <c r="BH8" i="45"/>
  <c r="BG8" i="45"/>
  <c r="BF8" i="45"/>
  <c r="BE8" i="45"/>
  <c r="BD8" i="45"/>
  <c r="AX8" i="45"/>
  <c r="AW8" i="45"/>
  <c r="AV8" i="45"/>
  <c r="AU8" i="45"/>
  <c r="AT8" i="45"/>
  <c r="AS8" i="45"/>
  <c r="AR8" i="45"/>
  <c r="AQ8" i="45"/>
  <c r="AP8" i="45"/>
  <c r="AO8" i="45" s="1"/>
  <c r="BI7" i="45"/>
  <c r="BH7" i="45"/>
  <c r="BG7" i="45"/>
  <c r="BF7" i="45"/>
  <c r="BE7" i="45"/>
  <c r="BD7" i="45"/>
  <c r="AX7" i="45"/>
  <c r="AW7" i="45"/>
  <c r="AV7" i="45"/>
  <c r="AV6" i="45" s="1"/>
  <c r="AU7" i="45"/>
  <c r="AT7" i="45"/>
  <c r="AS7" i="45"/>
  <c r="AR7" i="45"/>
  <c r="AQ7" i="45"/>
  <c r="AP7" i="45"/>
  <c r="AO7" i="45" s="1"/>
  <c r="AO6" i="45" s="1"/>
  <c r="BF6" i="45"/>
  <c r="CF6" i="45"/>
  <c r="CD6" i="45"/>
  <c r="BZ6" i="45"/>
  <c r="BX6" i="45"/>
  <c r="BV6" i="45"/>
  <c r="BR6" i="45"/>
  <c r="BP6" i="45"/>
  <c r="BH6" i="45"/>
  <c r="BD6" i="45"/>
  <c r="AY38" i="46"/>
  <c r="AT37" i="46"/>
  <c r="AT36" i="46"/>
  <c r="H35" i="46"/>
  <c r="G35" i="46"/>
  <c r="BA33" i="46"/>
  <c r="AV33" i="46"/>
  <c r="AU33" i="46"/>
  <c r="AW32" i="46"/>
  <c r="AT32" i="46"/>
  <c r="BA31" i="46"/>
  <c r="AZ31" i="46"/>
  <c r="AW31" i="46"/>
  <c r="AT31" i="46"/>
  <c r="BA30" i="46"/>
  <c r="AX30" i="46"/>
  <c r="AT30" i="46"/>
  <c r="AS30" i="46"/>
  <c r="BA29" i="46"/>
  <c r="AV29" i="46"/>
  <c r="BA28" i="46"/>
  <c r="AW28" i="46"/>
  <c r="AS28" i="46"/>
  <c r="BA25" i="46"/>
  <c r="AY25" i="46"/>
  <c r="AS25" i="46"/>
  <c r="AU22" i="46"/>
  <c r="D21" i="46"/>
  <c r="AZ16" i="46"/>
  <c r="AV16" i="46"/>
  <c r="BA15" i="46"/>
  <c r="AX15" i="46"/>
  <c r="AW15" i="46"/>
  <c r="AT15" i="46"/>
  <c r="AS15" i="46"/>
  <c r="AZ14" i="46"/>
  <c r="AX14" i="46"/>
  <c r="AV14" i="46"/>
  <c r="AT14" i="46"/>
  <c r="AS14" i="46"/>
  <c r="E13" i="46"/>
  <c r="D13" i="46"/>
  <c r="BD10" i="46"/>
  <c r="BB10" i="46"/>
  <c r="AZ10" i="46"/>
  <c r="AY10" i="46"/>
  <c r="AX10" i="46"/>
  <c r="AV10" i="46"/>
  <c r="AT10" i="46"/>
  <c r="AZ9" i="46"/>
  <c r="AY9" i="46"/>
  <c r="AV9" i="46"/>
  <c r="AU9" i="46"/>
  <c r="BA8" i="46"/>
  <c r="AW8" i="46"/>
  <c r="BA7" i="46"/>
  <c r="AX7" i="46"/>
  <c r="AW7" i="46"/>
  <c r="AS7" i="46"/>
  <c r="AR7" i="46" s="1"/>
  <c r="AY6"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I27" i="46" s="1"/>
  <c r="H28" i="46"/>
  <c r="G28" i="46"/>
  <c r="F28" i="46"/>
  <c r="E28" i="46"/>
  <c r="D28" i="46"/>
  <c r="AS25" i="47"/>
  <c r="I25" i="46"/>
  <c r="H25" i="46"/>
  <c r="G25" i="46"/>
  <c r="F25" i="46"/>
  <c r="E25" i="46"/>
  <c r="D25" i="46"/>
  <c r="AZ23" i="47"/>
  <c r="AY23" i="47"/>
  <c r="AX23" i="47"/>
  <c r="AW23" i="47"/>
  <c r="AV23" i="47"/>
  <c r="AU23" i="47"/>
  <c r="AT23" i="47"/>
  <c r="AS23" i="47"/>
  <c r="AR23" i="47"/>
  <c r="AQ23" i="47" s="1"/>
  <c r="AZ22" i="47"/>
  <c r="AY22" i="47"/>
  <c r="AX22" i="47"/>
  <c r="AW22" i="47"/>
  <c r="AV22" i="47"/>
  <c r="AU22" i="47"/>
  <c r="AT22" i="47"/>
  <c r="AS22" i="47"/>
  <c r="AR22" i="47"/>
  <c r="AQ22" i="47"/>
  <c r="AQ21" i="47" s="1"/>
  <c r="AZ16" i="47"/>
  <c r="AY16" i="47"/>
  <c r="AX16" i="47"/>
  <c r="AW16" i="47"/>
  <c r="AV16" i="47"/>
  <c r="AU16" i="47"/>
  <c r="AT16" i="47"/>
  <c r="AS16" i="47"/>
  <c r="AR16" i="47"/>
  <c r="AQ16" i="47" s="1"/>
  <c r="AZ15" i="47"/>
  <c r="AY15" i="47"/>
  <c r="AX15" i="47"/>
  <c r="AW15" i="47"/>
  <c r="AV15" i="47"/>
  <c r="AU15" i="47"/>
  <c r="AT15" i="47"/>
  <c r="AS15" i="47"/>
  <c r="AR15" i="47"/>
  <c r="AQ15" i="47"/>
  <c r="AZ14" i="47"/>
  <c r="AY14" i="47"/>
  <c r="AX14" i="47"/>
  <c r="AW14" i="47"/>
  <c r="AV14" i="47"/>
  <c r="AU14" i="47"/>
  <c r="AT14" i="47"/>
  <c r="AS14" i="47"/>
  <c r="AR14" i="47"/>
  <c r="AQ14" i="47" s="1"/>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s="1"/>
  <c r="AZ7" i="47"/>
  <c r="AY7" i="47"/>
  <c r="AX7" i="47"/>
  <c r="AW7" i="47"/>
  <c r="AV7" i="47"/>
  <c r="AU7" i="47"/>
  <c r="AT7" i="47"/>
  <c r="AS7" i="47"/>
  <c r="AR7" i="47"/>
  <c r="AQ7" i="47"/>
  <c r="AZ6" i="47"/>
  <c r="AY6" i="47"/>
  <c r="AX6" i="47"/>
  <c r="AW6" i="47"/>
  <c r="AV6" i="47"/>
  <c r="AU6" i="47"/>
  <c r="AT6" i="47"/>
  <c r="AS6" i="47"/>
  <c r="AR6" i="47"/>
  <c r="AQ6" i="47" s="1"/>
  <c r="AQ4" i="47" s="1"/>
  <c r="AQ11" i="47" s="1"/>
  <c r="AZ5" i="47"/>
  <c r="AY5" i="47"/>
  <c r="AX5" i="47"/>
  <c r="AW5" i="47"/>
  <c r="AV5" i="47"/>
  <c r="AU5" i="47"/>
  <c r="AT5" i="47"/>
  <c r="AS5" i="47"/>
  <c r="AQ5" i="47"/>
  <c r="AV4" i="47"/>
  <c r="AV11" i="47" s="1"/>
  <c r="AV18" i="47" s="1"/>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s="1"/>
  <c r="I5" i="28"/>
  <c r="J5" i="46"/>
  <c r="M5" i="46"/>
  <c r="AF6" i="28"/>
  <c r="AI6" i="46"/>
  <c r="BB6" i="46" s="1"/>
  <c r="AN7" i="47"/>
  <c r="AG7" i="28"/>
  <c r="AJ7" i="46"/>
  <c r="AH8" i="28"/>
  <c r="AK8" i="46"/>
  <c r="BG8" i="47"/>
  <c r="AI9" i="28"/>
  <c r="AL9" i="46"/>
  <c r="AO15" i="47"/>
  <c r="AJ15" i="28"/>
  <c r="AM15" i="46"/>
  <c r="AP15" i="46" s="1"/>
  <c r="AF37" i="28"/>
  <c r="AI37" i="46"/>
  <c r="BB37" i="46" s="1"/>
  <c r="BJ52" i="45"/>
  <c r="I50" i="29"/>
  <c r="Z14" i="44"/>
  <c r="AF5" i="28"/>
  <c r="AI5" i="46"/>
  <c r="AN6" i="47"/>
  <c r="AG6" i="28"/>
  <c r="AJ6" i="46"/>
  <c r="AO6" i="46" s="1"/>
  <c r="AH7" i="28"/>
  <c r="AK7" i="46"/>
  <c r="BG7" i="47"/>
  <c r="AI8" i="28"/>
  <c r="AL8" i="46"/>
  <c r="AO9" i="47"/>
  <c r="AJ9" i="28"/>
  <c r="AM9" i="46"/>
  <c r="AP9" i="46" s="1"/>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I10" i="28"/>
  <c r="J10" i="46"/>
  <c r="M10" i="46" s="1"/>
  <c r="J15" i="28"/>
  <c r="K15" i="46"/>
  <c r="AI37" i="28"/>
  <c r="AL37" i="46"/>
  <c r="AF7" i="28"/>
  <c r="AI7" i="46"/>
  <c r="BB7" i="46" s="1"/>
  <c r="AI7" i="28"/>
  <c r="AL7" i="46"/>
  <c r="AI5" i="28"/>
  <c r="AL5" i="46"/>
  <c r="AO6" i="47"/>
  <c r="AJ6" i="28"/>
  <c r="AM6" i="46"/>
  <c r="AP6" i="46" s="1"/>
  <c r="L9" i="47"/>
  <c r="I9" i="28"/>
  <c r="J9" i="46"/>
  <c r="M9" i="46" s="1"/>
  <c r="AF15" i="28"/>
  <c r="AI15" i="46"/>
  <c r="BB15" i="46" s="1"/>
  <c r="AO37" i="47"/>
  <c r="AJ37" i="28"/>
  <c r="AM37" i="46"/>
  <c r="AP37" i="46"/>
  <c r="AO8" i="47"/>
  <c r="AJ8" i="28"/>
  <c r="AM8" i="46"/>
  <c r="AP8" i="46" s="1"/>
  <c r="AO5" i="47"/>
  <c r="AJ5" i="28"/>
  <c r="AM5" i="46"/>
  <c r="L8" i="47"/>
  <c r="I8" i="28"/>
  <c r="J8" i="46"/>
  <c r="M8" i="46" s="1"/>
  <c r="AF9" i="28"/>
  <c r="AI9" i="46"/>
  <c r="BB9" i="46"/>
  <c r="AN15" i="47"/>
  <c r="AG15" i="28"/>
  <c r="AJ15" i="46"/>
  <c r="AO15" i="46" s="1"/>
  <c r="I37" i="28"/>
  <c r="J37" i="46"/>
  <c r="BJ55" i="45"/>
  <c r="I53" i="29"/>
  <c r="Y16" i="44"/>
  <c r="AH9" i="28"/>
  <c r="AK9" i="46"/>
  <c r="BG9" i="47"/>
  <c r="AI15" i="28"/>
  <c r="AL15" i="46"/>
  <c r="L7" i="47"/>
  <c r="I7" i="28"/>
  <c r="J7" i="46"/>
  <c r="M7" i="46" s="1"/>
  <c r="AF8" i="28"/>
  <c r="AI8" i="46"/>
  <c r="BB8" i="46" s="1"/>
  <c r="AN9" i="47"/>
  <c r="AG9" i="28"/>
  <c r="AJ9" i="46"/>
  <c r="AH15" i="28"/>
  <c r="BG15" i="47"/>
  <c r="AK15" i="46"/>
  <c r="J37" i="28"/>
  <c r="K37" i="46"/>
  <c r="BJ54" i="45"/>
  <c r="I52" i="29"/>
  <c r="AR35" i="47"/>
  <c r="AP32" i="45"/>
  <c r="CQ32" i="45"/>
  <c r="AQ26" i="45"/>
  <c r="CR26" i="45"/>
  <c r="AW20" i="45"/>
  <c r="AW59" i="45" s="1"/>
  <c r="CX59" i="45" s="1"/>
  <c r="AR4" i="47"/>
  <c r="AR11" i="47"/>
  <c r="AU32" i="45"/>
  <c r="CV32" i="45"/>
  <c r="AR32" i="45"/>
  <c r="AR59" i="45" s="1"/>
  <c r="CS59" i="45" s="1"/>
  <c r="AR20" i="45"/>
  <c r="CS20" i="45" s="1"/>
  <c r="AS13" i="45"/>
  <c r="CT13" i="45" s="1"/>
  <c r="AT20" i="45"/>
  <c r="CU20" i="45"/>
  <c r="AU20" i="45"/>
  <c r="CV20" i="45" s="1"/>
  <c r="AV38" i="45"/>
  <c r="CW38" i="45" s="1"/>
  <c r="AX6" i="45"/>
  <c r="CY6" i="45"/>
  <c r="AV26" i="45"/>
  <c r="CW26" i="45" s="1"/>
  <c r="AX32" i="45"/>
  <c r="CY32" i="45" s="1"/>
  <c r="AQ6" i="45"/>
  <c r="AR6" i="45"/>
  <c r="CS6" i="45" s="1"/>
  <c r="AS6" i="45"/>
  <c r="CT6" i="45" s="1"/>
  <c r="AU38" i="45"/>
  <c r="CV38" i="45" s="1"/>
  <c r="AT38" i="45"/>
  <c r="CU38" i="45" s="1"/>
  <c r="AS26" i="45"/>
  <c r="CT26" i="45" s="1"/>
  <c r="AQ32" i="45"/>
  <c r="CR32" i="45" s="1"/>
  <c r="AX38" i="45"/>
  <c r="CY38" i="45"/>
  <c r="AU6" i="45"/>
  <c r="AU59" i="45" s="1"/>
  <c r="CV59" i="45" s="1"/>
  <c r="AR13" i="45"/>
  <c r="CS13" i="45" s="1"/>
  <c r="AT26" i="45"/>
  <c r="CU26" i="45" s="1"/>
  <c r="AQ38" i="45"/>
  <c r="CR38" i="45"/>
  <c r="AT13" i="45"/>
  <c r="CU13" i="45" s="1"/>
  <c r="AP20" i="45"/>
  <c r="CQ20" i="45" s="1"/>
  <c r="AX20" i="45"/>
  <c r="CY20" i="45"/>
  <c r="AR38" i="45"/>
  <c r="CS38" i="45" s="1"/>
  <c r="AX13" i="45"/>
  <c r="CY13" i="45"/>
  <c r="AP26" i="45"/>
  <c r="AP59" i="45" s="1"/>
  <c r="CQ59" i="45" s="1"/>
  <c r="AX26" i="45"/>
  <c r="CY26" i="45" s="1"/>
  <c r="AW13" i="45"/>
  <c r="CX13" i="45" s="1"/>
  <c r="AS20" i="45"/>
  <c r="CT20" i="45"/>
  <c r="AV32" i="45"/>
  <c r="CW32" i="45" s="1"/>
  <c r="AT32" i="45"/>
  <c r="CU32" i="45" s="1"/>
  <c r="AP6" i="45"/>
  <c r="CQ6" i="45" s="1"/>
  <c r="AT6" i="45"/>
  <c r="AT59" i="45" s="1"/>
  <c r="CU59" i="45" s="1"/>
  <c r="AW6" i="45"/>
  <c r="CX6" i="45" s="1"/>
  <c r="BD10" i="47"/>
  <c r="BI59" i="45"/>
  <c r="BW59" i="45"/>
  <c r="CE59" i="45"/>
  <c r="M52" i="45"/>
  <c r="BN51" i="45" s="1"/>
  <c r="L52" i="45"/>
  <c r="M53" i="45"/>
  <c r="L53" i="45"/>
  <c r="M54" i="45"/>
  <c r="L54" i="45"/>
  <c r="M55" i="45"/>
  <c r="L55" i="45"/>
  <c r="CG59" i="45"/>
  <c r="AW58" i="45"/>
  <c r="CX58" i="45" s="1"/>
  <c r="M56" i="45"/>
  <c r="BQ59" i="45"/>
  <c r="BT59" i="45"/>
  <c r="CB59" i="45"/>
  <c r="AQ13" i="45"/>
  <c r="AQ59" i="45" s="1"/>
  <c r="CR59" i="45" s="1"/>
  <c r="BY59" i="45"/>
  <c r="BG59" i="45"/>
  <c r="AV46" i="45"/>
  <c r="CW46" i="45" s="1"/>
  <c r="AV58" i="45"/>
  <c r="CW58" i="45"/>
  <c r="AQ36" i="47"/>
  <c r="AQ35" i="47" s="1"/>
  <c r="AZ4" i="47"/>
  <c r="AZ35" i="47"/>
  <c r="L37" i="47"/>
  <c r="M37" i="47"/>
  <c r="M10" i="47"/>
  <c r="L15" i="47"/>
  <c r="M15" i="47"/>
  <c r="M38" i="47"/>
  <c r="AW46" i="45"/>
  <c r="CX46" i="45"/>
  <c r="AS58" i="45"/>
  <c r="CT58" i="45"/>
  <c r="BE59" i="45"/>
  <c r="BS59" i="45"/>
  <c r="CA59" i="45"/>
  <c r="BU59" i="45"/>
  <c r="CC59" i="45"/>
  <c r="AQ58" i="45"/>
  <c r="CR58" i="45" s="1"/>
  <c r="AY14" i="46"/>
  <c r="AU28" i="46"/>
  <c r="AY28" i="46"/>
  <c r="AU29" i="46"/>
  <c r="AU32" i="46"/>
  <c r="AY32" i="46"/>
  <c r="AS36" i="46"/>
  <c r="AR36" i="46" s="1"/>
  <c r="AW36" i="46"/>
  <c r="AS38" i="46"/>
  <c r="AR38" i="46" s="1"/>
  <c r="AW38" i="46"/>
  <c r="BA38" i="46"/>
  <c r="AZ33" i="46"/>
  <c r="AU27" i="46"/>
  <c r="AS33" i="46"/>
  <c r="AR33" i="46"/>
  <c r="H13" i="46"/>
  <c r="AX36" i="46"/>
  <c r="BA36" i="46"/>
  <c r="AW37" i="46"/>
  <c r="H21" i="46"/>
  <c r="AS29" i="46"/>
  <c r="AR29" i="46" s="1"/>
  <c r="D35" i="46"/>
  <c r="F4" i="46"/>
  <c r="F11" i="46" s="1"/>
  <c r="F18" i="46" s="1"/>
  <c r="I21" i="46"/>
  <c r="AU36" i="46"/>
  <c r="E35" i="46"/>
  <c r="AX37" i="46"/>
  <c r="F21" i="46"/>
  <c r="AZ5" i="46"/>
  <c r="F35" i="46"/>
  <c r="AV6" i="46"/>
  <c r="AZ6" i="46"/>
  <c r="AW22" i="46"/>
  <c r="AS5" i="46"/>
  <c r="AW5" i="46"/>
  <c r="BA5" i="46"/>
  <c r="H4" i="46"/>
  <c r="H11" i="46" s="1"/>
  <c r="AV8" i="46"/>
  <c r="AZ8" i="46"/>
  <c r="AT23" i="46"/>
  <c r="AX23" i="46"/>
  <c r="AT25" i="46"/>
  <c r="AX25" i="46"/>
  <c r="AY30" i="46"/>
  <c r="AY31" i="46"/>
  <c r="AW33" i="46"/>
  <c r="AV37" i="46"/>
  <c r="AV38" i="46"/>
  <c r="AZ38" i="46"/>
  <c r="AR13" i="47"/>
  <c r="BB6" i="47"/>
  <c r="AY13" i="47"/>
  <c r="AR25" i="47"/>
  <c r="AQ25" i="47"/>
  <c r="AZ30" i="47"/>
  <c r="AR31" i="47"/>
  <c r="AQ31" i="47"/>
  <c r="AV31" i="47"/>
  <c r="AZ31" i="47"/>
  <c r="AR32" i="47"/>
  <c r="AQ32" i="47" s="1"/>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BA22" i="46"/>
  <c r="AU23" i="46"/>
  <c r="AX29" i="46"/>
  <c r="AV30" i="46"/>
  <c r="AZ30" i="46"/>
  <c r="AS32" i="46"/>
  <c r="BA32" i="46"/>
  <c r="CB46" i="45"/>
  <c r="AT7" i="46"/>
  <c r="AU31" i="46"/>
  <c r="AU6" i="46"/>
  <c r="AU7" i="46"/>
  <c r="AY7" i="46"/>
  <c r="AT8" i="46"/>
  <c r="AX8" i="46"/>
  <c r="AS9" i="46"/>
  <c r="AW9" i="46"/>
  <c r="BA9" i="46"/>
  <c r="AS10" i="46"/>
  <c r="AR10" i="46" s="1"/>
  <c r="AU13" i="46"/>
  <c r="AU14" i="46"/>
  <c r="AS16" i="46"/>
  <c r="AR16" i="46" s="1"/>
  <c r="AR13" i="46" s="1"/>
  <c r="AW16" i="46"/>
  <c r="BA16" i="46"/>
  <c r="AS23" i="46"/>
  <c r="AR23" i="46" s="1"/>
  <c r="AV25" i="46"/>
  <c r="AZ25" i="46"/>
  <c r="AV31" i="46"/>
  <c r="AV28" i="46"/>
  <c r="AW35" i="46"/>
  <c r="AZ37" i="46"/>
  <c r="AV13" i="46"/>
  <c r="AZ13" i="46"/>
  <c r="AR15" i="46"/>
  <c r="AT16" i="46"/>
  <c r="AX16" i="46"/>
  <c r="D4" i="46"/>
  <c r="D11" i="46" s="1"/>
  <c r="D18" i="46" s="1"/>
  <c r="AX5" i="46"/>
  <c r="AS6" i="46"/>
  <c r="AR6" i="46" s="1"/>
  <c r="AU15" i="46"/>
  <c r="AY15" i="46"/>
  <c r="AV22" i="46"/>
  <c r="AZ22" i="46"/>
  <c r="P27" i="46"/>
  <c r="G27" i="46"/>
  <c r="AW29" i="46"/>
  <c r="AU30" i="46"/>
  <c r="AV32" i="46"/>
  <c r="AZ32" i="46"/>
  <c r="AX33" i="46"/>
  <c r="BA37" i="46"/>
  <c r="AU38" i="46"/>
  <c r="Q12" i="44"/>
  <c r="BA9" i="47"/>
  <c r="BE10" i="47"/>
  <c r="BA54" i="45"/>
  <c r="Z15" i="44"/>
  <c r="K4" i="46"/>
  <c r="BB8" i="47"/>
  <c r="BC5" i="47"/>
  <c r="AZ52" i="45"/>
  <c r="AZ51" i="45" s="1"/>
  <c r="DA51" i="45" s="1"/>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AO13" i="45"/>
  <c r="CP13" i="45"/>
  <c r="AO20" i="45"/>
  <c r="CP20" i="45" s="1"/>
  <c r="CQ45" i="45"/>
  <c r="AO45" i="45"/>
  <c r="CP45" i="45" s="1"/>
  <c r="BF59" i="45"/>
  <c r="BP59" i="45"/>
  <c r="BX59" i="45"/>
  <c r="CF59" i="45"/>
  <c r="BG6" i="45"/>
  <c r="BQ6" i="45"/>
  <c r="BY6" i="45"/>
  <c r="CG6" i="45"/>
  <c r="AP13" i="45"/>
  <c r="CQ13" i="45"/>
  <c r="BR13" i="45"/>
  <c r="AO29"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s="1"/>
  <c r="AS32" i="45"/>
  <c r="CT32" i="45"/>
  <c r="CA46" i="45"/>
  <c r="AU46" i="45"/>
  <c r="CV46" i="45" s="1"/>
  <c r="I51" i="45"/>
  <c r="BU6" i="45"/>
  <c r="CC6" i="45"/>
  <c r="AP38" i="45"/>
  <c r="CQ38" i="45"/>
  <c r="AS38" i="45"/>
  <c r="CT38" i="45"/>
  <c r="BD59" i="45"/>
  <c r="BV59" i="45"/>
  <c r="CD59" i="45"/>
  <c r="BE6" i="45"/>
  <c r="BW6" i="45"/>
  <c r="CE6" i="45"/>
  <c r="BA55" i="45"/>
  <c r="CQ58" i="45"/>
  <c r="AO58" i="45"/>
  <c r="CP58" i="45"/>
  <c r="AS46" i="45"/>
  <c r="CT46" i="45" s="1"/>
  <c r="AG51" i="45"/>
  <c r="AR58" i="45"/>
  <c r="CS58" i="45" s="1"/>
  <c r="BJ53" i="45"/>
  <c r="AI51" i="45"/>
  <c r="AT58" i="45"/>
  <c r="CU58" i="45" s="1"/>
  <c r="CE58" i="45"/>
  <c r="BP58" i="45"/>
  <c r="CF58" i="45"/>
  <c r="BE10" i="46"/>
  <c r="AR14" i="46"/>
  <c r="AV5" i="46"/>
  <c r="AY22" i="46"/>
  <c r="AY36" i="46"/>
  <c r="AZ28" i="46"/>
  <c r="AY13" i="46"/>
  <c r="F13" i="46"/>
  <c r="AY23" i="46"/>
  <c r="E27" i="46"/>
  <c r="AR28" i="46"/>
  <c r="AR30" i="46"/>
  <c r="AV23" i="46"/>
  <c r="AZ23" i="46"/>
  <c r="AR25" i="46"/>
  <c r="J4" i="47"/>
  <c r="AL4" i="47"/>
  <c r="BB15" i="47"/>
  <c r="AT4" i="47"/>
  <c r="AT11" i="47"/>
  <c r="AT18" i="47" s="1"/>
  <c r="BC9" i="47"/>
  <c r="AW13" i="47"/>
  <c r="BA5" i="47"/>
  <c r="BD5" i="47" s="1"/>
  <c r="AU21" i="47"/>
  <c r="BC37" i="47"/>
  <c r="BC7" i="47"/>
  <c r="AZ21" i="47"/>
  <c r="AV21" i="47"/>
  <c r="AX4" i="47"/>
  <c r="AJ4" i="47"/>
  <c r="AR21" i="47"/>
  <c r="AX30" i="47"/>
  <c r="I4" i="47"/>
  <c r="BA8" i="47"/>
  <c r="AX25" i="47"/>
  <c r="AZ27" i="47"/>
  <c r="AU27" i="47"/>
  <c r="AY28" i="47"/>
  <c r="AY27" i="47"/>
  <c r="BA15" i="47"/>
  <c r="AX21" i="47"/>
  <c r="AW4" i="47"/>
  <c r="AW11" i="47"/>
  <c r="AW25" i="47"/>
  <c r="AT21" i="47"/>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CJ58" i="34"/>
  <c r="CK58" i="34"/>
  <c r="CL58" i="34"/>
  <c r="CM58" i="34"/>
  <c r="CN58" i="34"/>
  <c r="CO58" i="34"/>
  <c r="CP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BF55" i="34"/>
  <c r="BF54" i="34"/>
  <c r="BF53" i="34"/>
  <c r="BF52" i="34"/>
  <c r="CP51" i="34"/>
  <c r="CB51" i="34"/>
  <c r="CA51" i="34"/>
  <c r="BZ51" i="34"/>
  <c r="BY51" i="34"/>
  <c r="BX51" i="34"/>
  <c r="BW51" i="34"/>
  <c r="BV51" i="34"/>
  <c r="BU51" i="34"/>
  <c r="BT51" i="34"/>
  <c r="BS51" i="34"/>
  <c r="BR51" i="34"/>
  <c r="BQ51" i="34"/>
  <c r="BP51" i="34"/>
  <c r="BO51" i="34"/>
  <c r="BN51" i="34"/>
  <c r="BM51" i="34"/>
  <c r="BL51" i="34"/>
  <c r="BK51" i="34"/>
  <c r="BH51" i="34"/>
  <c r="CO46" i="34"/>
  <c r="CB46" i="34"/>
  <c r="CA46" i="34"/>
  <c r="BZ46" i="34"/>
  <c r="BY46" i="34"/>
  <c r="BX46" i="34"/>
  <c r="BW46" i="34"/>
  <c r="BV46" i="34"/>
  <c r="BU46" i="34"/>
  <c r="BT46" i="34"/>
  <c r="BS46" i="34"/>
  <c r="BR46" i="34"/>
  <c r="BQ46" i="34"/>
  <c r="BP46" i="34"/>
  <c r="BO46" i="34"/>
  <c r="BN46" i="34"/>
  <c r="BM46" i="34"/>
  <c r="BL46" i="34"/>
  <c r="BK46" i="34"/>
  <c r="BH46" i="34"/>
  <c r="CM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G38" i="34"/>
  <c r="CF38" i="34"/>
  <c r="CE38" i="34"/>
  <c r="CD38" i="34"/>
  <c r="CC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J32" i="34"/>
  <c r="CG32" i="34"/>
  <c r="CF32" i="34"/>
  <c r="CE32" i="34"/>
  <c r="CD32" i="34"/>
  <c r="CC32" i="34"/>
  <c r="CA32" i="34"/>
  <c r="BS32" i="34"/>
  <c r="BK32" i="34"/>
  <c r="BB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R26" i="34"/>
  <c r="CA26" i="34"/>
  <c r="BS26" i="34"/>
  <c r="BK26" i="34"/>
  <c r="BB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R20" i="34"/>
  <c r="CA20" i="34"/>
  <c r="BS20" i="34"/>
  <c r="BK20" i="34"/>
  <c r="BB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BZ13" i="34"/>
  <c r="BR13" i="34"/>
  <c r="BA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P6" i="34"/>
  <c r="CG6" i="34"/>
  <c r="BY6" i="34"/>
  <c r="AZ6" i="34"/>
  <c r="AW58" i="34"/>
  <c r="CT58" i="34" s="1"/>
  <c r="AV58" i="34"/>
  <c r="CS58" i="34" s="1"/>
  <c r="AU58" i="34"/>
  <c r="CR58" i="34" s="1"/>
  <c r="AT58" i="34"/>
  <c r="CQ58" i="34" s="1"/>
  <c r="AW56" i="34"/>
  <c r="CT56" i="34" s="1"/>
  <c r="AV56" i="34"/>
  <c r="CS56" i="34" s="1"/>
  <c r="AU56" i="34"/>
  <c r="CR56" i="34" s="1"/>
  <c r="AT56" i="34"/>
  <c r="CQ56" i="34" s="1"/>
  <c r="AS56" i="34"/>
  <c r="CP56" i="34" s="1"/>
  <c r="AR56" i="34"/>
  <c r="CO56" i="34" s="1"/>
  <c r="AQ56" i="34"/>
  <c r="CN56" i="34" s="1"/>
  <c r="AP56" i="34"/>
  <c r="CM56" i="34" s="1"/>
  <c r="AO56" i="34"/>
  <c r="CL56" i="34" s="1"/>
  <c r="AN56" i="34"/>
  <c r="CK56" i="34" s="1"/>
  <c r="AM56" i="34"/>
  <c r="CJ56" i="34" s="1"/>
  <c r="AU51" i="34"/>
  <c r="CR51" i="34" s="1"/>
  <c r="AT51" i="34"/>
  <c r="CQ51" i="34" s="1"/>
  <c r="AS51" i="34"/>
  <c r="AR51" i="34"/>
  <c r="CO51" i="34" s="1"/>
  <c r="AQ51" i="34"/>
  <c r="CN51" i="34" s="1"/>
  <c r="AP51" i="34"/>
  <c r="CM51" i="34" s="1"/>
  <c r="AO51" i="34"/>
  <c r="CL51" i="34" s="1"/>
  <c r="AN51" i="34"/>
  <c r="CK51" i="34" s="1"/>
  <c r="AM51" i="34"/>
  <c r="CJ51" i="34" s="1"/>
  <c r="AU46" i="34"/>
  <c r="CR46" i="34" s="1"/>
  <c r="AT46" i="34"/>
  <c r="CQ46" i="34" s="1"/>
  <c r="AS46" i="34"/>
  <c r="CP46" i="34" s="1"/>
  <c r="AR46" i="34"/>
  <c r="AQ46" i="34"/>
  <c r="CN46" i="34" s="1"/>
  <c r="AP46" i="34"/>
  <c r="CM46" i="34" s="1"/>
  <c r="AO46" i="34"/>
  <c r="CL46" i="34" s="1"/>
  <c r="AN46" i="34"/>
  <c r="CK46" i="34" s="1"/>
  <c r="AM46" i="34"/>
  <c r="CJ46" i="34" s="1"/>
  <c r="AW45" i="34"/>
  <c r="CT45" i="34" s="1"/>
  <c r="AV45" i="34"/>
  <c r="CS45" i="34" s="1"/>
  <c r="AU45" i="34"/>
  <c r="CR45" i="34" s="1"/>
  <c r="AT45" i="34"/>
  <c r="CQ45" i="34" s="1"/>
  <c r="AS45" i="34"/>
  <c r="CP45" i="34" s="1"/>
  <c r="AR45" i="34"/>
  <c r="CO45" i="34" s="1"/>
  <c r="AQ45" i="34"/>
  <c r="CN45" i="34" s="1"/>
  <c r="AP45" i="34"/>
  <c r="AO45" i="34"/>
  <c r="CL45" i="34" s="1"/>
  <c r="AN45" i="34"/>
  <c r="CK45" i="34" s="1"/>
  <c r="AM45" i="34"/>
  <c r="CJ45" i="34" s="1"/>
  <c r="AU43" i="34"/>
  <c r="AT43" i="34"/>
  <c r="AS43" i="34"/>
  <c r="AR43" i="34"/>
  <c r="AQ43" i="34"/>
  <c r="AP43" i="34"/>
  <c r="AO43" i="34"/>
  <c r="AN43" i="34"/>
  <c r="AM43" i="34"/>
  <c r="AL43" i="34"/>
  <c r="AU42" i="34"/>
  <c r="AT42" i="34"/>
  <c r="AS42" i="34"/>
  <c r="AR42" i="34"/>
  <c r="AQ42" i="34"/>
  <c r="AP42" i="34"/>
  <c r="AO42" i="34"/>
  <c r="AN42" i="34"/>
  <c r="AM42" i="34"/>
  <c r="AM38" i="34" s="1"/>
  <c r="CJ38" i="34" s="1"/>
  <c r="AU41" i="34"/>
  <c r="AT41" i="34"/>
  <c r="AS41" i="34"/>
  <c r="AR41" i="34"/>
  <c r="AQ41" i="34"/>
  <c r="AP41" i="34"/>
  <c r="AO41" i="34"/>
  <c r="AN41" i="34"/>
  <c r="AM41" i="34"/>
  <c r="AL41" i="34" s="1"/>
  <c r="AU40" i="34"/>
  <c r="AT40" i="34"/>
  <c r="AS40" i="34"/>
  <c r="AS38" i="34"/>
  <c r="CP38" i="34" s="1"/>
  <c r="AR40" i="34"/>
  <c r="AQ40" i="34"/>
  <c r="AP40" i="34"/>
  <c r="AO40" i="34"/>
  <c r="AN40" i="34"/>
  <c r="AM40" i="34"/>
  <c r="AL40" i="34" s="1"/>
  <c r="AU39" i="34"/>
  <c r="AU38" i="34" s="1"/>
  <c r="CR38" i="34" s="1"/>
  <c r="AT39" i="34"/>
  <c r="AT38" i="34" s="1"/>
  <c r="CQ38" i="34" s="1"/>
  <c r="AS39" i="34"/>
  <c r="AR39" i="34"/>
  <c r="AQ39" i="34"/>
  <c r="AP39" i="34"/>
  <c r="AP38" i="34"/>
  <c r="CM38" i="34" s="1"/>
  <c r="AO39" i="34"/>
  <c r="AO38" i="34" s="1"/>
  <c r="CL38" i="34" s="1"/>
  <c r="AN39" i="34"/>
  <c r="AN38" i="34" s="1"/>
  <c r="CK38" i="34" s="1"/>
  <c r="AM39" i="34"/>
  <c r="AL39" i="34" s="1"/>
  <c r="AW38" i="34"/>
  <c r="CT38" i="34" s="1"/>
  <c r="AV38" i="34"/>
  <c r="CS38" i="34" s="1"/>
  <c r="AR38" i="34"/>
  <c r="CO38" i="34" s="1"/>
  <c r="AQ38" i="34"/>
  <c r="CN38" i="34" s="1"/>
  <c r="AU37" i="34"/>
  <c r="AT37" i="34"/>
  <c r="AS37" i="34"/>
  <c r="AR37" i="34"/>
  <c r="AQ37" i="34"/>
  <c r="AP37" i="34"/>
  <c r="AO37" i="34"/>
  <c r="AN37" i="34"/>
  <c r="AM37" i="34"/>
  <c r="AL37" i="34" s="1"/>
  <c r="AU36" i="34"/>
  <c r="AT36" i="34"/>
  <c r="AS36" i="34"/>
  <c r="AR36" i="34"/>
  <c r="AQ36" i="34"/>
  <c r="AP36" i="34"/>
  <c r="AO36" i="34"/>
  <c r="AN36" i="34"/>
  <c r="AM36" i="34"/>
  <c r="AL36" i="34"/>
  <c r="AU35" i="34"/>
  <c r="AT35" i="34"/>
  <c r="AS35" i="34"/>
  <c r="AR35" i="34"/>
  <c r="AQ35" i="34"/>
  <c r="AP35" i="34"/>
  <c r="AO35" i="34"/>
  <c r="AN35" i="34"/>
  <c r="AM35" i="34"/>
  <c r="AL35" i="34"/>
  <c r="AU34" i="34"/>
  <c r="AU32" i="34" s="1"/>
  <c r="CR32" i="34" s="1"/>
  <c r="AT34" i="34"/>
  <c r="AS34" i="34"/>
  <c r="AR34" i="34"/>
  <c r="AQ34" i="34"/>
  <c r="AQ32" i="34"/>
  <c r="CN32" i="34" s="1"/>
  <c r="AP34" i="34"/>
  <c r="AP32" i="34" s="1"/>
  <c r="CM32" i="34" s="1"/>
  <c r="AO34" i="34"/>
  <c r="AN34" i="34"/>
  <c r="AM34" i="34"/>
  <c r="AL34" i="34" s="1"/>
  <c r="AU33" i="34"/>
  <c r="AT33" i="34"/>
  <c r="AT32" i="34"/>
  <c r="CQ32" i="34" s="1"/>
  <c r="AS33" i="34"/>
  <c r="AS32" i="34"/>
  <c r="CP32" i="34" s="1"/>
  <c r="AR33" i="34"/>
  <c r="AR32" i="34" s="1"/>
  <c r="CO32" i="34" s="1"/>
  <c r="AQ33" i="34"/>
  <c r="AP33" i="34"/>
  <c r="AO33" i="34"/>
  <c r="AN33" i="34"/>
  <c r="AN32" i="34"/>
  <c r="CK32" i="34" s="1"/>
  <c r="AM33" i="34"/>
  <c r="AL33" i="34" s="1"/>
  <c r="AL32" i="34" s="1"/>
  <c r="CI32" i="34" s="1"/>
  <c r="AM32" i="34"/>
  <c r="AW32" i="34"/>
  <c r="CT32" i="34" s="1"/>
  <c r="AV32" i="34"/>
  <c r="CS32" i="34" s="1"/>
  <c r="AO32" i="34"/>
  <c r="CL32" i="34" s="1"/>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P26" i="34" s="1"/>
  <c r="CM26" i="34" s="1"/>
  <c r="AO29" i="34"/>
  <c r="AN29" i="34"/>
  <c r="AM29" i="34"/>
  <c r="AL29" i="34"/>
  <c r="AW28" i="34"/>
  <c r="AV28" i="34"/>
  <c r="AU28" i="34"/>
  <c r="AT28" i="34"/>
  <c r="AT26" i="34" s="1"/>
  <c r="CQ26" i="34" s="1"/>
  <c r="AS28" i="34"/>
  <c r="AR28" i="34"/>
  <c r="AR26" i="34" s="1"/>
  <c r="CO26" i="34" s="1"/>
  <c r="AQ28" i="34"/>
  <c r="AP28" i="34"/>
  <c r="AO28" i="34"/>
  <c r="AN28" i="34"/>
  <c r="AM28" i="34"/>
  <c r="AL28" i="34"/>
  <c r="AW27" i="34"/>
  <c r="AV27" i="34"/>
  <c r="AU27" i="34"/>
  <c r="AU26" i="34"/>
  <c r="AT27" i="34"/>
  <c r="AS27" i="34"/>
  <c r="AS26" i="34"/>
  <c r="CP26" i="34" s="1"/>
  <c r="AR27" i="34"/>
  <c r="AQ27" i="34"/>
  <c r="AQ26" i="34" s="1"/>
  <c r="CN26" i="34" s="1"/>
  <c r="AP27" i="34"/>
  <c r="AO27" i="34"/>
  <c r="AN27" i="34"/>
  <c r="AN26" i="34"/>
  <c r="CK26" i="34" s="1"/>
  <c r="AM27" i="34"/>
  <c r="AL27" i="34" s="1"/>
  <c r="AL26" i="34" s="1"/>
  <c r="CI26" i="34" s="1"/>
  <c r="AM26" i="34"/>
  <c r="CJ26" i="34" s="1"/>
  <c r="AO26" i="34"/>
  <c r="CL26" i="34" s="1"/>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P20" i="34" s="1"/>
  <c r="CM20" i="34" s="1"/>
  <c r="AO23" i="34"/>
  <c r="AN23" i="34"/>
  <c r="AM23" i="34"/>
  <c r="AL23" i="34"/>
  <c r="AW22" i="34"/>
  <c r="AV22" i="34"/>
  <c r="AU22" i="34"/>
  <c r="AT22" i="34"/>
  <c r="AT20" i="34" s="1"/>
  <c r="CQ20" i="34" s="1"/>
  <c r="AS22" i="34"/>
  <c r="AR22" i="34"/>
  <c r="AQ22" i="34"/>
  <c r="AP22" i="34"/>
  <c r="AO22" i="34"/>
  <c r="AN22" i="34"/>
  <c r="AM22" i="34"/>
  <c r="AL22" i="34"/>
  <c r="AW21" i="34"/>
  <c r="AV21" i="34"/>
  <c r="AU21" i="34"/>
  <c r="AU20" i="34"/>
  <c r="AT21" i="34"/>
  <c r="AS21" i="34"/>
  <c r="AS20" i="34"/>
  <c r="CP20" i="34" s="1"/>
  <c r="AR21" i="34"/>
  <c r="AQ21" i="34"/>
  <c r="AQ20" i="34" s="1"/>
  <c r="CN20" i="34" s="1"/>
  <c r="AP21" i="34"/>
  <c r="AO21" i="34"/>
  <c r="AN21" i="34"/>
  <c r="AN20" i="34"/>
  <c r="CK20" i="34" s="1"/>
  <c r="AM21" i="34"/>
  <c r="AL21" i="34" s="1"/>
  <c r="AL20" i="34" s="1"/>
  <c r="CI20" i="34" s="1"/>
  <c r="AM20" i="34"/>
  <c r="CJ20" i="34" s="1"/>
  <c r="AR20" i="34"/>
  <c r="CO20" i="34" s="1"/>
  <c r="AO20" i="34"/>
  <c r="AO59" i="34" s="1"/>
  <c r="CL59" i="34" s="1"/>
  <c r="AW19" i="34"/>
  <c r="AV19" i="34"/>
  <c r="AU19" i="34"/>
  <c r="AT19" i="34"/>
  <c r="AS19" i="34"/>
  <c r="AR19" i="34"/>
  <c r="AQ19" i="34"/>
  <c r="AP19" i="34"/>
  <c r="AO19" i="34"/>
  <c r="AN19" i="34"/>
  <c r="AM19" i="34"/>
  <c r="AL19" i="34"/>
  <c r="AW18" i="34"/>
  <c r="AV18" i="34"/>
  <c r="AU18" i="34"/>
  <c r="AT18" i="34"/>
  <c r="AT13" i="34" s="1"/>
  <c r="CQ13" i="34" s="1"/>
  <c r="AS18" i="34"/>
  <c r="AR18" i="34"/>
  <c r="AQ18" i="34"/>
  <c r="AP18" i="34"/>
  <c r="AO18" i="34"/>
  <c r="AN18" i="34"/>
  <c r="AM18" i="34"/>
  <c r="AL18" i="34"/>
  <c r="AW17" i="34"/>
  <c r="AV17" i="34"/>
  <c r="AU17" i="34"/>
  <c r="AT17" i="34"/>
  <c r="AS17" i="34"/>
  <c r="AR17" i="34"/>
  <c r="AQ17" i="34"/>
  <c r="AP17" i="34"/>
  <c r="AO17" i="34"/>
  <c r="AN17" i="34"/>
  <c r="AM17" i="34"/>
  <c r="AL17" i="34" s="1"/>
  <c r="AW16" i="34"/>
  <c r="AV16" i="34"/>
  <c r="AU16" i="34"/>
  <c r="AT16" i="34"/>
  <c r="AS16" i="34"/>
  <c r="AR16" i="34"/>
  <c r="AQ16" i="34"/>
  <c r="AP16" i="34"/>
  <c r="AO16" i="34"/>
  <c r="AN16" i="34"/>
  <c r="AM16" i="34"/>
  <c r="AL16" i="34" s="1"/>
  <c r="AW15" i="34"/>
  <c r="AV15" i="34"/>
  <c r="AU15" i="34"/>
  <c r="AT15" i="34"/>
  <c r="AS15" i="34"/>
  <c r="AR15" i="34"/>
  <c r="AQ15" i="34"/>
  <c r="AP15" i="34"/>
  <c r="AO15" i="34"/>
  <c r="AN15" i="34"/>
  <c r="AM15" i="34"/>
  <c r="AL15" i="34" s="1"/>
  <c r="AW14" i="34"/>
  <c r="AV14" i="34"/>
  <c r="AU14" i="34"/>
  <c r="AT14" i="34"/>
  <c r="AS14" i="34"/>
  <c r="AS13" i="34" s="1"/>
  <c r="AR14" i="34"/>
  <c r="AR13" i="34"/>
  <c r="CO13" i="34" s="1"/>
  <c r="AQ14" i="34"/>
  <c r="AQ13" i="34" s="1"/>
  <c r="CN13" i="34" s="1"/>
  <c r="AP14" i="34"/>
  <c r="AP13" i="34"/>
  <c r="CM13" i="34" s="1"/>
  <c r="AO14" i="34"/>
  <c r="AO13" i="34"/>
  <c r="CL13" i="34" s="1"/>
  <c r="AN14" i="34"/>
  <c r="AM14" i="34"/>
  <c r="AM13" i="34" s="1"/>
  <c r="CJ13" i="34" s="1"/>
  <c r="AU13" i="34"/>
  <c r="CR13" i="34" s="1"/>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P6" i="34" s="1"/>
  <c r="AO9" i="34"/>
  <c r="AN9" i="34"/>
  <c r="AM9" i="34"/>
  <c r="AL9" i="34"/>
  <c r="AW8" i="34"/>
  <c r="AV8" i="34"/>
  <c r="AU8" i="34"/>
  <c r="AT8" i="34"/>
  <c r="AT6" i="34" s="1"/>
  <c r="AS8" i="34"/>
  <c r="AR8" i="34"/>
  <c r="AQ8" i="34"/>
  <c r="AP8" i="34"/>
  <c r="AO8" i="34"/>
  <c r="AN8" i="34"/>
  <c r="AM8" i="34"/>
  <c r="AL8" i="34"/>
  <c r="AW7" i="34"/>
  <c r="AV7" i="34"/>
  <c r="AU7" i="34"/>
  <c r="AU6" i="34"/>
  <c r="CR6" i="34" s="1"/>
  <c r="AT7" i="34"/>
  <c r="AS7" i="34"/>
  <c r="AS6" i="34"/>
  <c r="AR7" i="34"/>
  <c r="AQ7" i="34"/>
  <c r="AQ6" i="34" s="1"/>
  <c r="AP7" i="34"/>
  <c r="AO7" i="34"/>
  <c r="AN7" i="34"/>
  <c r="AN6" i="34"/>
  <c r="CK6" i="34" s="1"/>
  <c r="AM7" i="34"/>
  <c r="AM6" i="34" s="1"/>
  <c r="AR6" i="34"/>
  <c r="CO6" i="34" s="1"/>
  <c r="AO6" i="34"/>
  <c r="CL6" i="34" s="1"/>
  <c r="AE38" i="34"/>
  <c r="CB38" i="34" s="1"/>
  <c r="AD38" i="34"/>
  <c r="AD59" i="34" s="1"/>
  <c r="CA59" i="34" s="1"/>
  <c r="AC38" i="34"/>
  <c r="BZ38" i="34" s="1"/>
  <c r="AB38" i="34"/>
  <c r="BY38" i="34" s="1"/>
  <c r="AA38" i="34"/>
  <c r="BX38" i="34" s="1"/>
  <c r="Z38" i="34"/>
  <c r="BW38" i="34" s="1"/>
  <c r="Y38" i="34"/>
  <c r="BV38" i="34" s="1"/>
  <c r="X38" i="34"/>
  <c r="BU38" i="34" s="1"/>
  <c r="W38" i="34"/>
  <c r="BT38" i="34" s="1"/>
  <c r="V38" i="34"/>
  <c r="BS38" i="34" s="1"/>
  <c r="U38" i="34"/>
  <c r="BR38" i="34" s="1"/>
  <c r="T38" i="34"/>
  <c r="BQ38" i="34" s="1"/>
  <c r="S38" i="34"/>
  <c r="BP38" i="34" s="1"/>
  <c r="R38" i="34"/>
  <c r="BO38" i="34" s="1"/>
  <c r="Q38" i="34"/>
  <c r="BN38" i="34" s="1"/>
  <c r="P38" i="34"/>
  <c r="BM38" i="34" s="1"/>
  <c r="O38" i="34"/>
  <c r="BL38" i="34" s="1"/>
  <c r="N38" i="34"/>
  <c r="N59" i="34" s="1"/>
  <c r="BK59" i="34" s="1"/>
  <c r="AE32" i="34"/>
  <c r="CB32" i="34" s="1"/>
  <c r="AD32" i="34"/>
  <c r="AC32" i="34"/>
  <c r="BZ32" i="34" s="1"/>
  <c r="AB32" i="34"/>
  <c r="BY32" i="34" s="1"/>
  <c r="AA32" i="34"/>
  <c r="BX32" i="34" s="1"/>
  <c r="Z32" i="34"/>
  <c r="BW32" i="34" s="1"/>
  <c r="Y32" i="34"/>
  <c r="BV32" i="34" s="1"/>
  <c r="X32" i="34"/>
  <c r="BU32" i="34" s="1"/>
  <c r="W32" i="34"/>
  <c r="BT32" i="34" s="1"/>
  <c r="V32" i="34"/>
  <c r="U32" i="34"/>
  <c r="BR32" i="34" s="1"/>
  <c r="T32" i="34"/>
  <c r="BQ32" i="34" s="1"/>
  <c r="S32" i="34"/>
  <c r="BP32" i="34" s="1"/>
  <c r="R32" i="34"/>
  <c r="BO32" i="34" s="1"/>
  <c r="Q32" i="34"/>
  <c r="BN32" i="34" s="1"/>
  <c r="P32" i="34"/>
  <c r="BM32" i="34" s="1"/>
  <c r="O32" i="34"/>
  <c r="BL32" i="34" s="1"/>
  <c r="N32" i="34"/>
  <c r="AJ26" i="34"/>
  <c r="CG26" i="34" s="1"/>
  <c r="AI26" i="34"/>
  <c r="CF26" i="34" s="1"/>
  <c r="AH26" i="34"/>
  <c r="AW26" i="34" s="1"/>
  <c r="CT26" i="34" s="1"/>
  <c r="AG26" i="34"/>
  <c r="CD26" i="34" s="1"/>
  <c r="AF26" i="34"/>
  <c r="AV26" i="34" s="1"/>
  <c r="CS26" i="34" s="1"/>
  <c r="AE26" i="34"/>
  <c r="CB26" i="34" s="1"/>
  <c r="AD26" i="34"/>
  <c r="AC26" i="34"/>
  <c r="BZ26" i="34" s="1"/>
  <c r="AB26" i="34"/>
  <c r="BY26" i="34" s="1"/>
  <c r="AA26" i="34"/>
  <c r="BX26" i="34" s="1"/>
  <c r="Z26" i="34"/>
  <c r="BW26" i="34" s="1"/>
  <c r="Y26" i="34"/>
  <c r="BV26" i="34" s="1"/>
  <c r="X26" i="34"/>
  <c r="BU26" i="34" s="1"/>
  <c r="W26" i="34"/>
  <c r="BT26" i="34" s="1"/>
  <c r="V26" i="34"/>
  <c r="U26" i="34"/>
  <c r="BR26" i="34" s="1"/>
  <c r="T26" i="34"/>
  <c r="BQ26" i="34" s="1"/>
  <c r="S26" i="34"/>
  <c r="BP26" i="34" s="1"/>
  <c r="R26" i="34"/>
  <c r="BO26" i="34" s="1"/>
  <c r="Q26" i="34"/>
  <c r="BN26" i="34" s="1"/>
  <c r="P26" i="34"/>
  <c r="BM26" i="34" s="1"/>
  <c r="O26" i="34"/>
  <c r="BL26" i="34" s="1"/>
  <c r="N26" i="34"/>
  <c r="AJ20" i="34"/>
  <c r="CG20" i="34" s="1"/>
  <c r="AI20" i="34"/>
  <c r="CF20" i="34" s="1"/>
  <c r="AH20" i="34"/>
  <c r="AW20" i="34" s="1"/>
  <c r="CT20" i="34" s="1"/>
  <c r="AG20" i="34"/>
  <c r="CD20" i="34" s="1"/>
  <c r="AF20" i="34"/>
  <c r="AV20" i="34" s="1"/>
  <c r="CS20" i="34" s="1"/>
  <c r="AE20" i="34"/>
  <c r="CB20" i="34" s="1"/>
  <c r="AD20" i="34"/>
  <c r="AC20" i="34"/>
  <c r="BZ20" i="34" s="1"/>
  <c r="AB20" i="34"/>
  <c r="BY20" i="34" s="1"/>
  <c r="AA20" i="34"/>
  <c r="BX20" i="34" s="1"/>
  <c r="Z20" i="34"/>
  <c r="BW20" i="34" s="1"/>
  <c r="Y20" i="34"/>
  <c r="BV20" i="34" s="1"/>
  <c r="X20" i="34"/>
  <c r="BU20" i="34" s="1"/>
  <c r="W20" i="34"/>
  <c r="BT20" i="34" s="1"/>
  <c r="V20" i="34"/>
  <c r="U20" i="34"/>
  <c r="BR20" i="34" s="1"/>
  <c r="T20" i="34"/>
  <c r="BQ20" i="34" s="1"/>
  <c r="S20" i="34"/>
  <c r="BP20" i="34" s="1"/>
  <c r="R20" i="34"/>
  <c r="BO20" i="34" s="1"/>
  <c r="Q20" i="34"/>
  <c r="BN20" i="34" s="1"/>
  <c r="P20" i="34"/>
  <c r="BM20" i="34" s="1"/>
  <c r="O20" i="34"/>
  <c r="BL20" i="34" s="1"/>
  <c r="N20" i="34"/>
  <c r="AJ13" i="34"/>
  <c r="CG13" i="34" s="1"/>
  <c r="AI13" i="34"/>
  <c r="CF13" i="34" s="1"/>
  <c r="AH13" i="34"/>
  <c r="CE13" i="34" s="1"/>
  <c r="AG13" i="34"/>
  <c r="CD13" i="34" s="1"/>
  <c r="AF13" i="34"/>
  <c r="CC13" i="34" s="1"/>
  <c r="AE13" i="34"/>
  <c r="AE59" i="34" s="1"/>
  <c r="CB59" i="34" s="1"/>
  <c r="AD13" i="34"/>
  <c r="CA13" i="34" s="1"/>
  <c r="AC13" i="34"/>
  <c r="AB13" i="34"/>
  <c r="BY13" i="34" s="1"/>
  <c r="AA13" i="34"/>
  <c r="BX13" i="34" s="1"/>
  <c r="Z13" i="34"/>
  <c r="BW13" i="34" s="1"/>
  <c r="Y13" i="34"/>
  <c r="BV13" i="34" s="1"/>
  <c r="X13" i="34"/>
  <c r="BU13" i="34" s="1"/>
  <c r="W13" i="34"/>
  <c r="BT13" i="34" s="1"/>
  <c r="V13" i="34"/>
  <c r="BS13" i="34" s="1"/>
  <c r="U13" i="34"/>
  <c r="T13" i="34"/>
  <c r="BQ13" i="34" s="1"/>
  <c r="S13" i="34"/>
  <c r="BP13" i="34" s="1"/>
  <c r="R13" i="34"/>
  <c r="BO13" i="34" s="1"/>
  <c r="Q13" i="34"/>
  <c r="BN13" i="34" s="1"/>
  <c r="P13" i="34"/>
  <c r="BM13" i="34" s="1"/>
  <c r="O13" i="34"/>
  <c r="BL13" i="34" s="1"/>
  <c r="N13" i="34"/>
  <c r="BK13" i="34" s="1"/>
  <c r="AJ6" i="34"/>
  <c r="AJ59" i="34" s="1"/>
  <c r="CG59" i="34" s="1"/>
  <c r="AI6" i="34"/>
  <c r="CF6" i="34" s="1"/>
  <c r="AI59" i="34"/>
  <c r="CF59" i="34" s="1"/>
  <c r="AH6" i="34"/>
  <c r="AW6" i="34" s="1"/>
  <c r="AH59" i="34"/>
  <c r="CE59" i="34" s="1"/>
  <c r="AG6" i="34"/>
  <c r="CD6" i="34" s="1"/>
  <c r="AG59" i="34"/>
  <c r="CD59" i="34" s="1"/>
  <c r="AF6" i="34"/>
  <c r="CC6" i="34" s="1"/>
  <c r="AE6" i="34"/>
  <c r="CB6" i="34" s="1"/>
  <c r="AD6" i="34"/>
  <c r="CA6" i="34" s="1"/>
  <c r="AC6" i="34"/>
  <c r="BZ6" i="34" s="1"/>
  <c r="AC59" i="34"/>
  <c r="BZ59" i="34" s="1"/>
  <c r="AB6" i="34"/>
  <c r="AB59" i="34" s="1"/>
  <c r="BY59" i="34" s="1"/>
  <c r="AA6" i="34"/>
  <c r="AA59" i="34" s="1"/>
  <c r="BX59" i="34" s="1"/>
  <c r="Z6" i="34"/>
  <c r="Z59" i="34" s="1"/>
  <c r="BW59" i="34" s="1"/>
  <c r="Y6" i="34"/>
  <c r="BV6" i="34" s="1"/>
  <c r="X6" i="34"/>
  <c r="BU6" i="34" s="1"/>
  <c r="W6" i="34"/>
  <c r="W59" i="34" s="1"/>
  <c r="BT59" i="34" s="1"/>
  <c r="V6" i="34"/>
  <c r="V59" i="34" s="1"/>
  <c r="BS59" i="34" s="1"/>
  <c r="U6" i="34"/>
  <c r="BR6" i="34" s="1"/>
  <c r="T6" i="34"/>
  <c r="T59" i="34" s="1"/>
  <c r="BQ59" i="34" s="1"/>
  <c r="S6" i="34"/>
  <c r="BP6" i="34" s="1"/>
  <c r="S59" i="34"/>
  <c r="BP59" i="34" s="1"/>
  <c r="R6" i="34"/>
  <c r="BO6" i="34" s="1"/>
  <c r="Q6" i="34"/>
  <c r="BN6" i="34" s="1"/>
  <c r="P6" i="34"/>
  <c r="BM6" i="34" s="1"/>
  <c r="P59" i="34"/>
  <c r="BM59" i="34" s="1"/>
  <c r="O6" i="34"/>
  <c r="BL6" i="34" s="1"/>
  <c r="N6" i="34"/>
  <c r="BK6" i="34" s="1"/>
  <c r="J4" i="28"/>
  <c r="I49" i="29"/>
  <c r="I4" i="28"/>
  <c r="AI11" i="47"/>
  <c r="BC6" i="46"/>
  <c r="P9" i="43"/>
  <c r="R9" i="43"/>
  <c r="Q9" i="43"/>
  <c r="M9" i="43"/>
  <c r="N9" i="43"/>
  <c r="O9" i="43"/>
  <c r="BD7" i="46"/>
  <c r="BE7" i="46" s="1"/>
  <c r="BD15" i="46"/>
  <c r="BE5" i="47"/>
  <c r="L12" i="44"/>
  <c r="AM12" i="44"/>
  <c r="I9" i="43"/>
  <c r="BH15" i="46"/>
  <c r="BD5" i="46"/>
  <c r="BC37" i="46"/>
  <c r="V12" i="44"/>
  <c r="BC5" i="46"/>
  <c r="W12" i="44"/>
  <c r="BD8" i="46"/>
  <c r="BE8" i="46" s="1"/>
  <c r="BD9" i="46"/>
  <c r="BC8" i="46"/>
  <c r="BC15" i="46"/>
  <c r="BE6" i="47"/>
  <c r="AL4" i="46"/>
  <c r="AL11" i="46" s="1"/>
  <c r="AR12" i="44"/>
  <c r="BH9" i="46"/>
  <c r="BD37" i="46"/>
  <c r="BD6" i="46"/>
  <c r="AG11" i="28"/>
  <c r="AS12" i="44"/>
  <c r="AK11" i="47"/>
  <c r="AI4" i="28"/>
  <c r="AQ12" i="44"/>
  <c r="CK51" i="45"/>
  <c r="AH49" i="29"/>
  <c r="CH51" i="45"/>
  <c r="AE49" i="29"/>
  <c r="J4" i="46"/>
  <c r="J11" i="46"/>
  <c r="BK51" i="45"/>
  <c r="J49" i="29"/>
  <c r="BH37" i="46"/>
  <c r="CM51" i="45"/>
  <c r="AJ49" i="29"/>
  <c r="CL51" i="45"/>
  <c r="AI49" i="29"/>
  <c r="M15" i="46"/>
  <c r="AH4" i="28"/>
  <c r="BG4" i="47"/>
  <c r="CJ51" i="45"/>
  <c r="AG49" i="29"/>
  <c r="AN12" i="44"/>
  <c r="AH11" i="47"/>
  <c r="AF4" i="28"/>
  <c r="AN4" i="47"/>
  <c r="AG4" i="28"/>
  <c r="AP12" i="44"/>
  <c r="CI51" i="45"/>
  <c r="AF49" i="29"/>
  <c r="M37" i="46"/>
  <c r="N37" i="46"/>
  <c r="AM4" i="46"/>
  <c r="AP5" i="46"/>
  <c r="BH6" i="46"/>
  <c r="AO5" i="46"/>
  <c r="AO4" i="47"/>
  <c r="AJ4" i="28"/>
  <c r="BC7" i="46"/>
  <c r="AK4" i="46"/>
  <c r="AK11" i="46" s="1"/>
  <c r="AK18" i="46" s="1"/>
  <c r="BH5" i="46"/>
  <c r="BH8" i="46"/>
  <c r="AR18" i="47"/>
  <c r="AS18" i="47"/>
  <c r="AS13" i="46"/>
  <c r="AX59" i="45"/>
  <c r="CY59" i="45" s="1"/>
  <c r="L51" i="45"/>
  <c r="BM51" i="45" s="1"/>
  <c r="M51" i="45"/>
  <c r="AX27" i="47"/>
  <c r="AU21" i="46"/>
  <c r="AV21" i="46"/>
  <c r="AZ11" i="47"/>
  <c r="BD6" i="47"/>
  <c r="AW27" i="47"/>
  <c r="AW18" i="47"/>
  <c r="AS42" i="47"/>
  <c r="AU18" i="47"/>
  <c r="AT27" i="47"/>
  <c r="AY40" i="47"/>
  <c r="AV40" i="47"/>
  <c r="AR32" i="46"/>
  <c r="AY51" i="45"/>
  <c r="CZ51" i="45"/>
  <c r="Y11" i="44"/>
  <c r="Y12" i="44"/>
  <c r="AX12" i="44" s="1"/>
  <c r="BD15" i="47"/>
  <c r="BE15" i="47"/>
  <c r="Z12" i="44"/>
  <c r="AY12" i="44"/>
  <c r="AU12" i="44"/>
  <c r="AT40" i="47"/>
  <c r="AT12" i="44"/>
  <c r="AA12" i="44"/>
  <c r="AZ12" i="44" s="1"/>
  <c r="AJ12" i="44"/>
  <c r="CQ46" i="45"/>
  <c r="AO46" i="45"/>
  <c r="CP46" i="45" s="1"/>
  <c r="BA51" i="45"/>
  <c r="DB51" i="45" s="1"/>
  <c r="BJ51" i="45"/>
  <c r="AZ21" i="46"/>
  <c r="AY21" i="46"/>
  <c r="BD7" i="47"/>
  <c r="BE7" i="47"/>
  <c r="AZ42" i="47"/>
  <c r="AZ18" i="47"/>
  <c r="BE37" i="47"/>
  <c r="BD37" i="47"/>
  <c r="AZ40" i="47"/>
  <c r="AT42" i="47"/>
  <c r="BB4" i="47"/>
  <c r="AJ11" i="47"/>
  <c r="I11" i="47"/>
  <c r="I11" i="28" s="1"/>
  <c r="AY11" i="47"/>
  <c r="AX40" i="47"/>
  <c r="AL11" i="47"/>
  <c r="BG11" i="47" s="1"/>
  <c r="AX11" i="47"/>
  <c r="BC4" i="47"/>
  <c r="BA4" i="47"/>
  <c r="BD9" i="47"/>
  <c r="BE9" i="47"/>
  <c r="AJ51" i="34"/>
  <c r="CG51" i="34" s="1"/>
  <c r="AG51" i="34"/>
  <c r="AV51" i="34" s="1"/>
  <c r="CS51" i="34" s="1"/>
  <c r="AH51" i="34"/>
  <c r="AF51" i="34"/>
  <c r="AI51" i="34"/>
  <c r="CF51" i="34" s="1"/>
  <c r="BF6" i="46"/>
  <c r="AN11" i="47"/>
  <c r="AF11" i="28"/>
  <c r="AI11" i="28"/>
  <c r="BF7" i="46"/>
  <c r="BF8" i="46"/>
  <c r="BF5" i="46"/>
  <c r="BE4" i="47"/>
  <c r="BD4" i="46"/>
  <c r="BD4" i="47"/>
  <c r="AO11" i="47"/>
  <c r="AJ11" i="28"/>
  <c r="AH11" i="28"/>
  <c r="AM11" i="46"/>
  <c r="D44" i="46"/>
  <c r="AS40" i="47"/>
  <c r="AV42" i="47"/>
  <c r="AW40" i="47"/>
  <c r="AW42" i="47"/>
  <c r="AX18" i="47"/>
  <c r="AX42" i="47"/>
  <c r="AY42" i="47"/>
  <c r="AY18" i="47"/>
  <c r="AU40" i="47"/>
  <c r="AU42" i="47"/>
  <c r="BB11" i="47"/>
  <c r="CC51" i="34"/>
  <c r="CE51" i="34"/>
  <c r="I25" i="32"/>
  <c r="I25" i="33" s="1"/>
  <c r="L25" i="33" s="1"/>
  <c r="H25" i="32"/>
  <c r="G25" i="32"/>
  <c r="G40" i="32" s="1"/>
  <c r="G40" i="33" s="1"/>
  <c r="F25" i="32"/>
  <c r="E25" i="32"/>
  <c r="D25" i="32"/>
  <c r="E44" i="46"/>
  <c r="I18" i="41"/>
  <c r="AE18" i="41" s="1"/>
  <c r="F44" i="46"/>
  <c r="G44" i="46"/>
  <c r="H44" i="46"/>
  <c r="I44" i="46"/>
  <c r="I56" i="34"/>
  <c r="BF56" i="34" s="1"/>
  <c r="T17" i="41"/>
  <c r="U15" i="41"/>
  <c r="J18" i="41"/>
  <c r="AF18" i="41"/>
  <c r="AE17" i="41"/>
  <c r="AE15" i="41"/>
  <c r="L45" i="34"/>
  <c r="BI45" i="34" s="1"/>
  <c r="K45" i="34"/>
  <c r="BH45" i="34" s="1"/>
  <c r="L44" i="34"/>
  <c r="BI44" i="34" s="1"/>
  <c r="K44" i="34"/>
  <c r="BH44" i="34" s="1"/>
  <c r="L43" i="34"/>
  <c r="K43" i="34"/>
  <c r="L42" i="34"/>
  <c r="K42" i="34"/>
  <c r="L41" i="34"/>
  <c r="K41" i="34"/>
  <c r="L40" i="34"/>
  <c r="K40" i="34"/>
  <c r="L39" i="34"/>
  <c r="K39" i="34"/>
  <c r="L37" i="34"/>
  <c r="K37" i="34"/>
  <c r="L36" i="34"/>
  <c r="K36" i="34"/>
  <c r="L35" i="34"/>
  <c r="K35" i="34"/>
  <c r="L34" i="34"/>
  <c r="K34" i="34"/>
  <c r="L33" i="34"/>
  <c r="K33" i="34"/>
  <c r="L31" i="34"/>
  <c r="K31" i="34"/>
  <c r="L30" i="34"/>
  <c r="K30" i="34"/>
  <c r="L29" i="34"/>
  <c r="K29" i="34"/>
  <c r="L28" i="34"/>
  <c r="K28" i="34"/>
  <c r="L27" i="34"/>
  <c r="K27" i="34"/>
  <c r="L25" i="34"/>
  <c r="K25" i="34"/>
  <c r="L24" i="34"/>
  <c r="K24" i="34"/>
  <c r="L23" i="34"/>
  <c r="K23" i="34"/>
  <c r="L22" i="34"/>
  <c r="K22" i="34"/>
  <c r="L21" i="34"/>
  <c r="K21" i="34"/>
  <c r="L19" i="34"/>
  <c r="K19" i="34"/>
  <c r="L18" i="34"/>
  <c r="K18" i="34"/>
  <c r="L17" i="34"/>
  <c r="K17" i="34"/>
  <c r="L16" i="34"/>
  <c r="K16" i="34"/>
  <c r="L15" i="34"/>
  <c r="K15" i="34"/>
  <c r="L14" i="34"/>
  <c r="K14" i="34"/>
  <c r="L12" i="34"/>
  <c r="K12" i="34"/>
  <c r="L11" i="34"/>
  <c r="K11" i="34"/>
  <c r="L10" i="34"/>
  <c r="K10" i="34"/>
  <c r="L9" i="34"/>
  <c r="K9" i="34"/>
  <c r="L8" i="34"/>
  <c r="K8" i="34"/>
  <c r="L7" i="34"/>
  <c r="K7" i="34"/>
  <c r="BB16" i="33"/>
  <c r="BA16" i="33"/>
  <c r="M6" i="33"/>
  <c r="M44" i="32"/>
  <c r="AM38" i="32"/>
  <c r="AL38" i="32"/>
  <c r="M38" i="32"/>
  <c r="L38" i="32"/>
  <c r="AM37" i="32"/>
  <c r="AL37" i="32"/>
  <c r="M37" i="32"/>
  <c r="L37" i="32"/>
  <c r="BA36" i="32"/>
  <c r="AM36" i="32"/>
  <c r="AL36" i="32"/>
  <c r="M36" i="32"/>
  <c r="L36"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5" i="32"/>
  <c r="AL25" i="32"/>
  <c r="M25" i="32"/>
  <c r="AM22" i="32"/>
  <c r="AL22" i="32"/>
  <c r="M22" i="32"/>
  <c r="L22" i="32"/>
  <c r="AM16" i="32"/>
  <c r="AL16" i="32"/>
  <c r="M16" i="32"/>
  <c r="L16" i="32"/>
  <c r="AM15" i="32"/>
  <c r="AL15" i="32"/>
  <c r="M15" i="32"/>
  <c r="L15" i="32"/>
  <c r="AM14" i="32"/>
  <c r="AL14" i="32"/>
  <c r="M14" i="32"/>
  <c r="L14"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AL46" i="34" s="1"/>
  <c r="E46" i="34"/>
  <c r="F46" i="34"/>
  <c r="G46" i="34"/>
  <c r="H46" i="34"/>
  <c r="C51" i="34"/>
  <c r="D51" i="34"/>
  <c r="AL51" i="34" s="1"/>
  <c r="CI51" i="34" s="1"/>
  <c r="E51" i="34"/>
  <c r="F51" i="34"/>
  <c r="G51" i="34"/>
  <c r="H51" i="34"/>
  <c r="D56" i="34"/>
  <c r="AL56" i="34" s="1"/>
  <c r="CI56" i="34" s="1"/>
  <c r="E56" i="34"/>
  <c r="BB56" i="34" s="1"/>
  <c r="F56" i="34"/>
  <c r="BC56" i="34" s="1"/>
  <c r="G56" i="34"/>
  <c r="BD56" i="34" s="1"/>
  <c r="J32" i="34"/>
  <c r="BG32" i="34" s="1"/>
  <c r="L55" i="34"/>
  <c r="L52" i="34"/>
  <c r="L53" i="34"/>
  <c r="L54" i="34"/>
  <c r="H18" i="41"/>
  <c r="H6" i="41"/>
  <c r="J56" i="34"/>
  <c r="BG56" i="34" s="1"/>
  <c r="H56" i="34"/>
  <c r="BE56" i="34" s="1"/>
  <c r="C56" i="34"/>
  <c r="AZ56" i="34" s="1"/>
  <c r="D18" i="41"/>
  <c r="Z18" i="41" s="1"/>
  <c r="E18" i="41"/>
  <c r="AA18" i="41" s="1"/>
  <c r="F18" i="41"/>
  <c r="AB18" i="41"/>
  <c r="G18" i="41"/>
  <c r="AC18" i="41" s="1"/>
  <c r="C18" i="41"/>
  <c r="D12" i="41"/>
  <c r="Z12" i="41"/>
  <c r="E12" i="41"/>
  <c r="AA12" i="41" s="1"/>
  <c r="F12" i="41"/>
  <c r="G12" i="41"/>
  <c r="AC12" i="41" s="1"/>
  <c r="H12" i="41"/>
  <c r="AD12" i="41" s="1"/>
  <c r="C12" i="41"/>
  <c r="D6" i="41"/>
  <c r="Z6" i="41"/>
  <c r="E6" i="41"/>
  <c r="AA6" i="41" s="1"/>
  <c r="F6" i="41"/>
  <c r="AB6" i="41" s="1"/>
  <c r="G6" i="41"/>
  <c r="AC6" i="41" s="1"/>
  <c r="C6" i="41"/>
  <c r="I51" i="34"/>
  <c r="BF51" i="34" s="1"/>
  <c r="K23" i="33"/>
  <c r="J23" i="33"/>
  <c r="Y18" i="41"/>
  <c r="Y12" i="41"/>
  <c r="AB12" i="41"/>
  <c r="Y6" i="41"/>
  <c r="L51" i="22"/>
  <c r="K51" i="22"/>
  <c r="L50" i="22"/>
  <c r="K50" i="22"/>
  <c r="L44" i="22"/>
  <c r="L43" i="22"/>
  <c r="K43" i="22"/>
  <c r="L42" i="22"/>
  <c r="K42" i="22"/>
  <c r="L41" i="22"/>
  <c r="K41" i="22"/>
  <c r="L40" i="22"/>
  <c r="K40" i="22"/>
  <c r="L39" i="22"/>
  <c r="K39" i="22"/>
  <c r="K38" i="22"/>
  <c r="BG38" i="22" s="1"/>
  <c r="L37" i="22"/>
  <c r="K37" i="22"/>
  <c r="L36" i="22"/>
  <c r="K36" i="22"/>
  <c r="L35" i="22"/>
  <c r="K35" i="22"/>
  <c r="L34" i="22"/>
  <c r="K34" i="22"/>
  <c r="L33" i="22"/>
  <c r="K33" i="22"/>
  <c r="L31" i="22"/>
  <c r="K31" i="22"/>
  <c r="L30" i="22"/>
  <c r="K30" i="22"/>
  <c r="L29" i="22"/>
  <c r="K29" i="22"/>
  <c r="L28" i="22"/>
  <c r="K28" i="22"/>
  <c r="L27" i="22"/>
  <c r="K27" i="22"/>
  <c r="K26" i="22"/>
  <c r="BG26" i="22" s="1"/>
  <c r="L25" i="22"/>
  <c r="K25" i="22"/>
  <c r="L24" i="22"/>
  <c r="K24" i="22"/>
  <c r="L23" i="22"/>
  <c r="K23" i="22"/>
  <c r="L22" i="22"/>
  <c r="K22" i="22"/>
  <c r="L21" i="22"/>
  <c r="K21" i="22"/>
  <c r="L19" i="22"/>
  <c r="K19" i="22"/>
  <c r="L18" i="22"/>
  <c r="K18" i="22"/>
  <c r="L17" i="22"/>
  <c r="K17" i="22"/>
  <c r="L16" i="22"/>
  <c r="K16" i="22"/>
  <c r="L15" i="22"/>
  <c r="K15" i="22"/>
  <c r="L14" i="22"/>
  <c r="K14" i="22"/>
  <c r="L12" i="22"/>
  <c r="K12" i="22"/>
  <c r="L10" i="22"/>
  <c r="K10" i="22"/>
  <c r="L9" i="22"/>
  <c r="K9" i="22"/>
  <c r="L8" i="22"/>
  <c r="K8" i="22"/>
  <c r="L7" i="22"/>
  <c r="K7" i="22"/>
  <c r="BA25" i="30"/>
  <c r="BA18" i="30"/>
  <c r="BA13" i="30"/>
  <c r="AL22" i="30"/>
  <c r="AL15" i="30"/>
  <c r="AL10" i="30"/>
  <c r="AL6" i="30"/>
  <c r="M27" i="30"/>
  <c r="M21" i="30"/>
  <c r="M14" i="30"/>
  <c r="M9" i="30"/>
  <c r="M5" i="30"/>
  <c r="AL38" i="19"/>
  <c r="AK38" i="19"/>
  <c r="AL37" i="19"/>
  <c r="AK37" i="19"/>
  <c r="AL36" i="19"/>
  <c r="AK36" i="19"/>
  <c r="AL33" i="19"/>
  <c r="AK33" i="19"/>
  <c r="AL32" i="19"/>
  <c r="AK32" i="19"/>
  <c r="AL31" i="19"/>
  <c r="AK31" i="19"/>
  <c r="AL30" i="19"/>
  <c r="AK30" i="19"/>
  <c r="AL29" i="19"/>
  <c r="AK29" i="19"/>
  <c r="AL28" i="19"/>
  <c r="AK28" i="19"/>
  <c r="AL25" i="19"/>
  <c r="AK25" i="19"/>
  <c r="AL22" i="19"/>
  <c r="AK22" i="19"/>
  <c r="AL16" i="19"/>
  <c r="AK16" i="19"/>
  <c r="AL15" i="19"/>
  <c r="AK15" i="19"/>
  <c r="AL14" i="19"/>
  <c r="AK14" i="19"/>
  <c r="AL10" i="19"/>
  <c r="AK10" i="19"/>
  <c r="AL9" i="19"/>
  <c r="AK9" i="19"/>
  <c r="AL8" i="19"/>
  <c r="AK8" i="19"/>
  <c r="AL7" i="19"/>
  <c r="AK7" i="19"/>
  <c r="AL6" i="19"/>
  <c r="AK6" i="19"/>
  <c r="AL5" i="19"/>
  <c r="AK5" i="19"/>
  <c r="M38" i="19"/>
  <c r="L38" i="19"/>
  <c r="M37" i="19"/>
  <c r="L37" i="19"/>
  <c r="M36" i="19"/>
  <c r="L36" i="19"/>
  <c r="M33" i="19"/>
  <c r="L33" i="19"/>
  <c r="M32" i="19"/>
  <c r="L32" i="19"/>
  <c r="M31" i="19"/>
  <c r="L31" i="19"/>
  <c r="M30" i="19"/>
  <c r="L30" i="19"/>
  <c r="M29" i="19"/>
  <c r="L29" i="19"/>
  <c r="M28" i="19"/>
  <c r="L28" i="19"/>
  <c r="M25" i="19"/>
  <c r="L25" i="19"/>
  <c r="M22" i="19"/>
  <c r="L22" i="19"/>
  <c r="M16" i="19"/>
  <c r="L16" i="19"/>
  <c r="M15" i="19"/>
  <c r="L15" i="19"/>
  <c r="M14" i="19"/>
  <c r="L14" i="19"/>
  <c r="M10" i="19"/>
  <c r="L10" i="19"/>
  <c r="M9" i="19"/>
  <c r="L9" i="19"/>
  <c r="M8" i="19"/>
  <c r="L8" i="19"/>
  <c r="M7" i="19"/>
  <c r="L7" i="19"/>
  <c r="M6" i="19"/>
  <c r="L6" i="19"/>
  <c r="M5" i="19"/>
  <c r="L5" i="19"/>
  <c r="AI26" i="22"/>
  <c r="AI20" i="22"/>
  <c r="AI13" i="22"/>
  <c r="AI6" i="22"/>
  <c r="AI53" i="22"/>
  <c r="AH26" i="22"/>
  <c r="CD26" i="22" s="1"/>
  <c r="AH20" i="22"/>
  <c r="AH13" i="22"/>
  <c r="AH6" i="22"/>
  <c r="AG26" i="22"/>
  <c r="AG20" i="22"/>
  <c r="AG13" i="22"/>
  <c r="AG53" i="22" s="1"/>
  <c r="CC53" i="22" s="1"/>
  <c r="AG6" i="22"/>
  <c r="CC6" i="22" s="1"/>
  <c r="AF26" i="22"/>
  <c r="AF20" i="22"/>
  <c r="AF13" i="22"/>
  <c r="AF53" i="22" s="1"/>
  <c r="AF6" i="22"/>
  <c r="I6" i="22"/>
  <c r="K6" i="22" s="1"/>
  <c r="BG6" i="22" s="1"/>
  <c r="I13" i="22"/>
  <c r="K13" i="22" s="1"/>
  <c r="BG13" i="22" s="1"/>
  <c r="I20" i="22"/>
  <c r="K20" i="22" s="1"/>
  <c r="BG20" i="22" s="1"/>
  <c r="I26" i="22"/>
  <c r="I32" i="22"/>
  <c r="L32" i="22" s="1"/>
  <c r="BH32" i="22" s="1"/>
  <c r="I38" i="22"/>
  <c r="L38" i="22" s="1"/>
  <c r="BH38" i="22" s="1"/>
  <c r="AJ4" i="19"/>
  <c r="AJ11" i="19" s="1"/>
  <c r="AJ13" i="19"/>
  <c r="AL13" i="19" s="1"/>
  <c r="AJ21" i="19"/>
  <c r="AL21" i="19" s="1"/>
  <c r="AJ27" i="19"/>
  <c r="AL27" i="19" s="1"/>
  <c r="AJ35" i="19"/>
  <c r="AK35" i="19" s="1"/>
  <c r="AJ40" i="19"/>
  <c r="AK40" i="19" s="1"/>
  <c r="AI4" i="19"/>
  <c r="AI11" i="19"/>
  <c r="AI18" i="19" s="1"/>
  <c r="AI13" i="19"/>
  <c r="AI21" i="19"/>
  <c r="AI27" i="19"/>
  <c r="AI35" i="19"/>
  <c r="AI40" i="19" s="1"/>
  <c r="AH4" i="19"/>
  <c r="AH11" i="19" s="1"/>
  <c r="AH13" i="19"/>
  <c r="AH21" i="19"/>
  <c r="AH27" i="19"/>
  <c r="AH40" i="19" s="1"/>
  <c r="AH40" i="30" s="1"/>
  <c r="AH35" i="19"/>
  <c r="AG4" i="19"/>
  <c r="AG11" i="19"/>
  <c r="AG18" i="19" s="1"/>
  <c r="AG13" i="19"/>
  <c r="AG21" i="19"/>
  <c r="AG40" i="19" s="1"/>
  <c r="AG27" i="19"/>
  <c r="AG35" i="19"/>
  <c r="J4" i="19"/>
  <c r="L4" i="19" s="1"/>
  <c r="J13" i="19"/>
  <c r="L13" i="19" s="1"/>
  <c r="J21" i="19"/>
  <c r="L21" i="19" s="1"/>
  <c r="J27" i="19"/>
  <c r="M27" i="19" s="1"/>
  <c r="J35" i="19"/>
  <c r="M35" i="19" s="1"/>
  <c r="I6" i="34"/>
  <c r="BF6" i="34" s="1"/>
  <c r="I13" i="34"/>
  <c r="BF13" i="34" s="1"/>
  <c r="I20" i="34"/>
  <c r="BF20" i="34" s="1"/>
  <c r="I26" i="34"/>
  <c r="BF26" i="34" s="1"/>
  <c r="I32" i="34"/>
  <c r="BF32" i="34" s="1"/>
  <c r="I38" i="34"/>
  <c r="BF38" i="34" s="1"/>
  <c r="J6" i="34"/>
  <c r="BG6" i="34" s="1"/>
  <c r="J13" i="34"/>
  <c r="L13" i="34" s="1"/>
  <c r="BI13" i="34" s="1"/>
  <c r="J20" i="34"/>
  <c r="BG20" i="34" s="1"/>
  <c r="J26" i="34"/>
  <c r="BG26" i="34" s="1"/>
  <c r="J38" i="34"/>
  <c r="BG38" i="34" s="1"/>
  <c r="H6" i="34"/>
  <c r="BE6" i="34" s="1"/>
  <c r="H13" i="34"/>
  <c r="BE13" i="34" s="1"/>
  <c r="H20" i="34"/>
  <c r="BE20" i="34" s="1"/>
  <c r="H26" i="34"/>
  <c r="BE26" i="34" s="1"/>
  <c r="H32" i="34"/>
  <c r="BE32" i="34" s="1"/>
  <c r="H38" i="34"/>
  <c r="BE38" i="34" s="1"/>
  <c r="G6" i="34"/>
  <c r="BD6" i="34" s="1"/>
  <c r="G13" i="34"/>
  <c r="G59" i="34" s="1"/>
  <c r="BD59" i="34" s="1"/>
  <c r="G20" i="34"/>
  <c r="BD20" i="34" s="1"/>
  <c r="G26" i="34"/>
  <c r="BD26" i="34" s="1"/>
  <c r="G32" i="34"/>
  <c r="BD32" i="34" s="1"/>
  <c r="G38" i="34"/>
  <c r="BD38" i="34" s="1"/>
  <c r="F6" i="34"/>
  <c r="BC6" i="34" s="1"/>
  <c r="F13" i="34"/>
  <c r="BC13" i="34" s="1"/>
  <c r="F20" i="34"/>
  <c r="BC20" i="34" s="1"/>
  <c r="F26" i="34"/>
  <c r="BC26" i="34" s="1"/>
  <c r="F32" i="34"/>
  <c r="BC32" i="34" s="1"/>
  <c r="F38" i="34"/>
  <c r="BC38" i="34" s="1"/>
  <c r="E6" i="34"/>
  <c r="BB6" i="34" s="1"/>
  <c r="E13" i="34"/>
  <c r="BB13" i="34" s="1"/>
  <c r="E20" i="34"/>
  <c r="E26" i="34"/>
  <c r="E32" i="34"/>
  <c r="E38" i="34"/>
  <c r="BB38" i="34" s="1"/>
  <c r="D6" i="34"/>
  <c r="BA6" i="34" s="1"/>
  <c r="D13" i="34"/>
  <c r="D20" i="34"/>
  <c r="BA20" i="34" s="1"/>
  <c r="D26" i="34"/>
  <c r="BA26" i="34" s="1"/>
  <c r="D32" i="34"/>
  <c r="BA32" i="34" s="1"/>
  <c r="D38" i="34"/>
  <c r="BA38" i="34" s="1"/>
  <c r="C6" i="34"/>
  <c r="C13" i="34"/>
  <c r="AZ13" i="34" s="1"/>
  <c r="C20" i="34"/>
  <c r="AZ20" i="34" s="1"/>
  <c r="C26" i="34"/>
  <c r="AZ26" i="34" s="1"/>
  <c r="C32" i="34"/>
  <c r="AZ32" i="34" s="1"/>
  <c r="C38" i="34"/>
  <c r="AZ38" i="34" s="1"/>
  <c r="J44" i="33"/>
  <c r="C44" i="33"/>
  <c r="AZ38" i="33"/>
  <c r="BB38" i="33" s="1"/>
  <c r="AY38" i="33"/>
  <c r="AV38" i="33"/>
  <c r="AR38" i="33"/>
  <c r="AQ38" i="33"/>
  <c r="AK38" i="33"/>
  <c r="AJ38" i="33"/>
  <c r="AI38" i="33"/>
  <c r="AH38" i="33"/>
  <c r="AG38" i="33"/>
  <c r="AF38" i="33"/>
  <c r="AE38" i="33"/>
  <c r="AD38" i="33"/>
  <c r="AC38" i="33"/>
  <c r="AB38" i="33"/>
  <c r="AA38" i="33"/>
  <c r="Z38" i="33"/>
  <c r="Y38" i="33"/>
  <c r="X38" i="33"/>
  <c r="W38" i="33"/>
  <c r="V38" i="33"/>
  <c r="U38" i="33"/>
  <c r="T38" i="33"/>
  <c r="S38" i="33"/>
  <c r="R38" i="33"/>
  <c r="Q38" i="33"/>
  <c r="P38" i="33"/>
  <c r="O38" i="33"/>
  <c r="K38" i="33"/>
  <c r="J38" i="33"/>
  <c r="I38" i="33"/>
  <c r="L38" i="33" s="1"/>
  <c r="H38" i="33"/>
  <c r="G38" i="33"/>
  <c r="F38" i="33"/>
  <c r="E38" i="33"/>
  <c r="D38" i="33"/>
  <c r="AV37" i="33"/>
  <c r="AS37" i="33"/>
  <c r="AP37" i="33"/>
  <c r="AK37" i="33"/>
  <c r="AJ37" i="33"/>
  <c r="AM37" i="33" s="1"/>
  <c r="AI37" i="33"/>
  <c r="AH37" i="33"/>
  <c r="AG37" i="33"/>
  <c r="AF37" i="33"/>
  <c r="AE37" i="33"/>
  <c r="AD37" i="33"/>
  <c r="AC37" i="33"/>
  <c r="AB37" i="33"/>
  <c r="AA37" i="33"/>
  <c r="Z37" i="33"/>
  <c r="Y37" i="33"/>
  <c r="X37" i="33"/>
  <c r="W37" i="33"/>
  <c r="V37" i="33"/>
  <c r="U37" i="33"/>
  <c r="T37" i="33"/>
  <c r="S37" i="33"/>
  <c r="R37" i="33"/>
  <c r="Q37" i="33"/>
  <c r="P37" i="33"/>
  <c r="O37" i="33"/>
  <c r="K37" i="33"/>
  <c r="J37" i="33"/>
  <c r="I37" i="33"/>
  <c r="L37" i="33" s="1"/>
  <c r="H37" i="33"/>
  <c r="G37" i="33"/>
  <c r="F37" i="33"/>
  <c r="E37" i="33"/>
  <c r="D37" i="33"/>
  <c r="AZ36" i="33"/>
  <c r="AV36" i="33"/>
  <c r="AU36" i="33"/>
  <c r="AR36" i="33"/>
  <c r="AK36" i="33"/>
  <c r="AJ36" i="33"/>
  <c r="AI36" i="33"/>
  <c r="BD36" i="33"/>
  <c r="AH36" i="33"/>
  <c r="AG36" i="33"/>
  <c r="AL36" i="33" s="1"/>
  <c r="AF36" i="33"/>
  <c r="AE36" i="33"/>
  <c r="AD36" i="33"/>
  <c r="AC36" i="33"/>
  <c r="AB36" i="33"/>
  <c r="AA36" i="33"/>
  <c r="Z36" i="33"/>
  <c r="Y36" i="33"/>
  <c r="X36" i="33"/>
  <c r="W36" i="33"/>
  <c r="V36" i="33"/>
  <c r="U36" i="33"/>
  <c r="T36" i="33"/>
  <c r="S36" i="33"/>
  <c r="R36" i="33"/>
  <c r="Q36" i="33"/>
  <c r="P36" i="33"/>
  <c r="O36" i="33"/>
  <c r="K36" i="33"/>
  <c r="J36" i="33"/>
  <c r="M36" i="33" s="1"/>
  <c r="I36" i="33"/>
  <c r="H36" i="33"/>
  <c r="G36" i="33"/>
  <c r="F36" i="33"/>
  <c r="E36" i="33"/>
  <c r="D36" i="33"/>
  <c r="AC35" i="33"/>
  <c r="AW33" i="33"/>
  <c r="AK33" i="33"/>
  <c r="AJ33" i="33"/>
  <c r="AM33" i="33" s="1"/>
  <c r="AI33" i="33"/>
  <c r="AH33" i="33"/>
  <c r="AG33" i="33"/>
  <c r="AF33" i="33"/>
  <c r="AE33" i="33"/>
  <c r="AD33" i="33"/>
  <c r="AC33" i="33"/>
  <c r="AB33" i="33"/>
  <c r="AA33" i="33"/>
  <c r="Z33" i="33"/>
  <c r="Y33" i="33"/>
  <c r="X33" i="33"/>
  <c r="W33" i="33"/>
  <c r="V33" i="33"/>
  <c r="U33" i="33"/>
  <c r="T33" i="33"/>
  <c r="S33" i="33"/>
  <c r="R33" i="33"/>
  <c r="Q33" i="33"/>
  <c r="P33" i="33"/>
  <c r="O33" i="33"/>
  <c r="K33" i="33"/>
  <c r="M33" i="33" s="1"/>
  <c r="J33" i="33"/>
  <c r="I33" i="33"/>
  <c r="H33" i="33"/>
  <c r="G33" i="33"/>
  <c r="F33" i="33"/>
  <c r="E33" i="33"/>
  <c r="D33" i="33"/>
  <c r="AY32" i="33"/>
  <c r="AQ32" i="33"/>
  <c r="AK32" i="33"/>
  <c r="AM32" i="33" s="1"/>
  <c r="AJ32" i="33"/>
  <c r="AI32" i="33"/>
  <c r="AH32" i="33"/>
  <c r="AG32" i="33"/>
  <c r="AF32" i="33"/>
  <c r="AE32" i="33"/>
  <c r="AD32" i="33"/>
  <c r="AC32" i="33"/>
  <c r="AB32" i="33"/>
  <c r="AA32" i="33"/>
  <c r="Z32" i="33"/>
  <c r="Y32" i="33"/>
  <c r="X32" i="33"/>
  <c r="W32" i="33"/>
  <c r="V32" i="33"/>
  <c r="U32" i="33"/>
  <c r="T32" i="33"/>
  <c r="S32" i="33"/>
  <c r="R32" i="33"/>
  <c r="Q32" i="33"/>
  <c r="P32" i="33"/>
  <c r="O32" i="33"/>
  <c r="K32" i="33"/>
  <c r="J32" i="33"/>
  <c r="I32" i="33"/>
  <c r="H32" i="33"/>
  <c r="G32" i="33"/>
  <c r="F32" i="33"/>
  <c r="E32" i="33"/>
  <c r="D32" i="33"/>
  <c r="AS31" i="33"/>
  <c r="AK31" i="33"/>
  <c r="AM31" i="33" s="1"/>
  <c r="AJ31" i="33"/>
  <c r="AI31" i="33"/>
  <c r="AH31" i="33"/>
  <c r="AG31" i="33"/>
  <c r="AF31" i="33"/>
  <c r="AE31" i="33"/>
  <c r="AD31" i="33"/>
  <c r="AC31" i="33"/>
  <c r="AB31" i="33"/>
  <c r="AA31" i="33"/>
  <c r="Z31" i="33"/>
  <c r="Y31" i="33"/>
  <c r="X31" i="33"/>
  <c r="W31" i="33"/>
  <c r="V31" i="33"/>
  <c r="U31" i="33"/>
  <c r="T31" i="33"/>
  <c r="S31" i="33"/>
  <c r="R31" i="33"/>
  <c r="Q31" i="33"/>
  <c r="P31" i="33"/>
  <c r="O31" i="33"/>
  <c r="K31" i="33"/>
  <c r="J31" i="33"/>
  <c r="L31" i="33" s="1"/>
  <c r="I31" i="33"/>
  <c r="H31" i="33"/>
  <c r="G31" i="33"/>
  <c r="F31" i="33"/>
  <c r="E31" i="33"/>
  <c r="D31" i="33"/>
  <c r="AU30" i="33"/>
  <c r="AK30" i="33"/>
  <c r="BD30" i="33" s="1"/>
  <c r="AJ30" i="33"/>
  <c r="AI30" i="33"/>
  <c r="AH30" i="33"/>
  <c r="AG30" i="33"/>
  <c r="AF30" i="33"/>
  <c r="AE30" i="33"/>
  <c r="AD30" i="33"/>
  <c r="AC30" i="33"/>
  <c r="AB30" i="33"/>
  <c r="AA30" i="33"/>
  <c r="Z30" i="33"/>
  <c r="Y30" i="33"/>
  <c r="X30" i="33"/>
  <c r="W30" i="33"/>
  <c r="V30" i="33"/>
  <c r="U30" i="33"/>
  <c r="T30" i="33"/>
  <c r="S30" i="33"/>
  <c r="R30" i="33"/>
  <c r="Q30" i="33"/>
  <c r="P30" i="33"/>
  <c r="O30" i="33"/>
  <c r="K30" i="33"/>
  <c r="M30" i="33" s="1"/>
  <c r="J30" i="33"/>
  <c r="I30" i="33"/>
  <c r="L30" i="33"/>
  <c r="H30" i="33"/>
  <c r="G30" i="33"/>
  <c r="F30" i="33"/>
  <c r="E30" i="33"/>
  <c r="D30" i="33"/>
  <c r="AW29" i="33"/>
  <c r="AK29" i="33"/>
  <c r="AJ29" i="33"/>
  <c r="AM29" i="33" s="1"/>
  <c r="AI29" i="33"/>
  <c r="AH29" i="33"/>
  <c r="BD29" i="33" s="1"/>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s="1"/>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L25" i="33" s="1"/>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M25" i="33" s="1"/>
  <c r="J25" i="33"/>
  <c r="H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s="1"/>
  <c r="AJ16" i="33"/>
  <c r="AM16" i="33"/>
  <c r="AI16" i="33"/>
  <c r="AH16" i="33"/>
  <c r="AG16" i="33"/>
  <c r="AF16" i="33"/>
  <c r="AE16" i="33"/>
  <c r="AD16" i="33"/>
  <c r="AC16" i="33"/>
  <c r="AB16" i="33"/>
  <c r="AA16" i="33"/>
  <c r="Z16" i="33"/>
  <c r="Y16" i="33"/>
  <c r="X16" i="33"/>
  <c r="W16" i="33"/>
  <c r="V16" i="33"/>
  <c r="U16" i="33"/>
  <c r="T16" i="33"/>
  <c r="S16" i="33"/>
  <c r="R16" i="33"/>
  <c r="Q16" i="33"/>
  <c r="P16" i="33"/>
  <c r="O16" i="33"/>
  <c r="K16" i="33"/>
  <c r="J16" i="33"/>
  <c r="M16" i="33" s="1"/>
  <c r="I16" i="33"/>
  <c r="H16" i="33"/>
  <c r="G16" i="33"/>
  <c r="F16" i="33"/>
  <c r="E16" i="33"/>
  <c r="D16" i="33"/>
  <c r="AV15" i="33"/>
  <c r="AP15" i="33"/>
  <c r="AK15" i="33"/>
  <c r="AJ15" i="33"/>
  <c r="AM15" i="33" s="1"/>
  <c r="AI15" i="33"/>
  <c r="BD15" i="33" s="1"/>
  <c r="AH15" i="33"/>
  <c r="AG15" i="33"/>
  <c r="AF15" i="33"/>
  <c r="AE15" i="33"/>
  <c r="AD15" i="33"/>
  <c r="AC15" i="33"/>
  <c r="AB15" i="33"/>
  <c r="AA15" i="33"/>
  <c r="Z15" i="33"/>
  <c r="Y15" i="33"/>
  <c r="X15" i="33"/>
  <c r="W15" i="33"/>
  <c r="V15" i="33"/>
  <c r="U15" i="33"/>
  <c r="T15" i="33"/>
  <c r="S15" i="33"/>
  <c r="R15" i="33"/>
  <c r="Q15" i="33"/>
  <c r="P15" i="33"/>
  <c r="O15" i="33"/>
  <c r="K15" i="33"/>
  <c r="M15" i="33"/>
  <c r="J15" i="33"/>
  <c r="L15" i="33" s="1"/>
  <c r="I15" i="33"/>
  <c r="H15" i="33"/>
  <c r="G15" i="33"/>
  <c r="F15" i="33"/>
  <c r="E15" i="33"/>
  <c r="D15" i="33"/>
  <c r="AX14" i="33"/>
  <c r="AP14" i="33"/>
  <c r="AK14" i="33"/>
  <c r="AM14" i="33" s="1"/>
  <c r="AJ14" i="33"/>
  <c r="AI14" i="33"/>
  <c r="AH14" i="33"/>
  <c r="AG14" i="33"/>
  <c r="AL14" i="33" s="1"/>
  <c r="AF14" i="33"/>
  <c r="AE14" i="33"/>
  <c r="AD14" i="33"/>
  <c r="AC14" i="33"/>
  <c r="AB14" i="33"/>
  <c r="AA14" i="33"/>
  <c r="Z14" i="33"/>
  <c r="Y14" i="33"/>
  <c r="X14" i="33"/>
  <c r="W14" i="33"/>
  <c r="V14" i="33"/>
  <c r="U14" i="33"/>
  <c r="T14" i="33"/>
  <c r="S14" i="33"/>
  <c r="R14" i="33"/>
  <c r="Q14" i="33"/>
  <c r="P14" i="33"/>
  <c r="O14" i="33"/>
  <c r="K14" i="33"/>
  <c r="J14" i="33"/>
  <c r="M14" i="33" s="1"/>
  <c r="I14" i="33"/>
  <c r="H14" i="33"/>
  <c r="G14" i="33"/>
  <c r="F14" i="33"/>
  <c r="E14" i="33"/>
  <c r="D14" i="33"/>
  <c r="AZ13" i="33"/>
  <c r="AT13" i="33"/>
  <c r="Z13" i="33"/>
  <c r="X13" i="33"/>
  <c r="P13" i="33"/>
  <c r="AH11" i="33"/>
  <c r="P11" i="33"/>
  <c r="K11" i="33"/>
  <c r="AW10" i="33"/>
  <c r="AK10" i="33"/>
  <c r="AM10" i="33" s="1"/>
  <c r="AJ10" i="33"/>
  <c r="AI10" i="33"/>
  <c r="AH10" i="33"/>
  <c r="AG10" i="33"/>
  <c r="AF10" i="33"/>
  <c r="AE10" i="33"/>
  <c r="AD10" i="33"/>
  <c r="AC10" i="33"/>
  <c r="AB10" i="33"/>
  <c r="AA10" i="33"/>
  <c r="Z10" i="33"/>
  <c r="Y10" i="33"/>
  <c r="X10" i="33"/>
  <c r="W10" i="33"/>
  <c r="V10" i="33"/>
  <c r="U10" i="33"/>
  <c r="T10" i="33"/>
  <c r="S10" i="33"/>
  <c r="R10" i="33"/>
  <c r="Q10" i="33"/>
  <c r="P10" i="33"/>
  <c r="O10" i="33"/>
  <c r="K10" i="33"/>
  <c r="J10" i="33"/>
  <c r="L10" i="33" s="1"/>
  <c r="I10" i="33"/>
  <c r="H10" i="33"/>
  <c r="G10" i="33"/>
  <c r="F10" i="33"/>
  <c r="E10" i="33"/>
  <c r="D10" i="33"/>
  <c r="AY9" i="33"/>
  <c r="BB9" i="33" s="1"/>
  <c r="AQ9" i="33"/>
  <c r="AK9" i="33"/>
  <c r="AL9" i="33" s="1"/>
  <c r="AJ9" i="33"/>
  <c r="AI9" i="33"/>
  <c r="AH9" i="33"/>
  <c r="AG9" i="33"/>
  <c r="AF9" i="33"/>
  <c r="AE9" i="33"/>
  <c r="AD9" i="33"/>
  <c r="AC9" i="33"/>
  <c r="AB9" i="33"/>
  <c r="AA9" i="33"/>
  <c r="Z9" i="33"/>
  <c r="Y9" i="33"/>
  <c r="X9" i="33"/>
  <c r="W9" i="33"/>
  <c r="V9" i="33"/>
  <c r="U9" i="33"/>
  <c r="T9" i="33"/>
  <c r="S9" i="33"/>
  <c r="R9" i="33"/>
  <c r="Q9" i="33"/>
  <c r="P9" i="33"/>
  <c r="O9" i="33"/>
  <c r="K9" i="33"/>
  <c r="M9" i="33" s="1"/>
  <c r="J9" i="33"/>
  <c r="I9" i="33"/>
  <c r="H9" i="33"/>
  <c r="G9" i="33"/>
  <c r="F9" i="33"/>
  <c r="E9" i="33"/>
  <c r="D9" i="33"/>
  <c r="AS8" i="33"/>
  <c r="AK8" i="33"/>
  <c r="AM8" i="33"/>
  <c r="AJ8" i="33"/>
  <c r="AI8" i="33"/>
  <c r="AH8" i="33"/>
  <c r="BD8" i="33" s="1"/>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M7" i="33" s="1"/>
  <c r="AJ7" i="33"/>
  <c r="BD7" i="33" s="1"/>
  <c r="AI7" i="33"/>
  <c r="AH7" i="33"/>
  <c r="AG7" i="33"/>
  <c r="AL7" i="33" s="1"/>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s="1"/>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AJ5" i="33"/>
  <c r="AI5" i="33"/>
  <c r="BD5" i="33" s="1"/>
  <c r="AH5" i="33"/>
  <c r="AG5" i="33"/>
  <c r="AF5" i="33"/>
  <c r="AE5" i="33"/>
  <c r="AD5" i="33"/>
  <c r="AC5" i="33"/>
  <c r="AB5" i="33"/>
  <c r="AA5" i="33"/>
  <c r="Z5" i="33"/>
  <c r="Y5" i="33"/>
  <c r="X5" i="33"/>
  <c r="W5" i="33"/>
  <c r="V5" i="33"/>
  <c r="U5" i="33"/>
  <c r="T5" i="33"/>
  <c r="S5" i="33"/>
  <c r="R5" i="33"/>
  <c r="Q5" i="33"/>
  <c r="P5" i="33"/>
  <c r="O5" i="33"/>
  <c r="K5" i="33"/>
  <c r="M5" i="33" s="1"/>
  <c r="J5" i="33"/>
  <c r="I5" i="33"/>
  <c r="L5" i="33" s="1"/>
  <c r="H5" i="33"/>
  <c r="G5" i="33"/>
  <c r="F5" i="33"/>
  <c r="E5" i="33"/>
  <c r="D5" i="33"/>
  <c r="AS4" i="33"/>
  <c r="AG4" i="33"/>
  <c r="AE4" i="33"/>
  <c r="Y4" i="33"/>
  <c r="W4" i="33"/>
  <c r="Q4" i="33"/>
  <c r="O4" i="33"/>
  <c r="C44" i="30"/>
  <c r="K42" i="30"/>
  <c r="I42" i="30"/>
  <c r="H42" i="30"/>
  <c r="G42" i="30"/>
  <c r="F42" i="30"/>
  <c r="E42" i="30"/>
  <c r="D42" i="30"/>
  <c r="AW40" i="30"/>
  <c r="AV40" i="30"/>
  <c r="AJ40" i="30"/>
  <c r="K40" i="30"/>
  <c r="I40" i="30"/>
  <c r="H40" i="30"/>
  <c r="G40" i="30"/>
  <c r="F40" i="30"/>
  <c r="E40" i="30"/>
  <c r="D40" i="30"/>
  <c r="AY38" i="19"/>
  <c r="AZ38" i="19" s="1"/>
  <c r="AX38" i="19"/>
  <c r="AX38" i="30" s="1"/>
  <c r="AW38" i="30"/>
  <c r="AV38" i="30"/>
  <c r="AJ38" i="30"/>
  <c r="AL38" i="30" s="1"/>
  <c r="AI38" i="30"/>
  <c r="AH38" i="30"/>
  <c r="AG38" i="30"/>
  <c r="BC38" i="30" s="1"/>
  <c r="AF38" i="30"/>
  <c r="AE38" i="30"/>
  <c r="AD38" i="30"/>
  <c r="AC38" i="30"/>
  <c r="AB38" i="30"/>
  <c r="AA38" i="30"/>
  <c r="Z38" i="30"/>
  <c r="Y38" i="30"/>
  <c r="Y35" i="30" s="1"/>
  <c r="X38" i="30"/>
  <c r="W38" i="30"/>
  <c r="V38" i="30"/>
  <c r="U38" i="30"/>
  <c r="T38" i="30"/>
  <c r="S38" i="30"/>
  <c r="R38" i="30"/>
  <c r="Q38" i="30"/>
  <c r="Q35" i="30" s="1"/>
  <c r="P38" i="30"/>
  <c r="O38" i="30"/>
  <c r="K38" i="30"/>
  <c r="M38" i="30" s="1"/>
  <c r="J38" i="30"/>
  <c r="I38" i="30"/>
  <c r="H38" i="30"/>
  <c r="G38" i="30"/>
  <c r="F38" i="30"/>
  <c r="E38" i="30"/>
  <c r="D38" i="30"/>
  <c r="AY37" i="19"/>
  <c r="BA37" i="19" s="1"/>
  <c r="AX37" i="19"/>
  <c r="AX37" i="30"/>
  <c r="AW37" i="30"/>
  <c r="AV37" i="30"/>
  <c r="AJ37" i="30"/>
  <c r="AK37" i="30" s="1"/>
  <c r="AI37" i="30"/>
  <c r="AH37" i="30"/>
  <c r="AG37" i="30"/>
  <c r="AF37" i="30"/>
  <c r="AE37" i="30"/>
  <c r="AD37" i="30"/>
  <c r="AC37" i="30"/>
  <c r="AB37" i="30"/>
  <c r="AB35" i="30" s="1"/>
  <c r="AA37" i="30"/>
  <c r="Z37" i="30"/>
  <c r="Y37" i="30"/>
  <c r="X37" i="30"/>
  <c r="W37" i="30"/>
  <c r="V37" i="30"/>
  <c r="U37" i="30"/>
  <c r="T37" i="30"/>
  <c r="T35" i="30" s="1"/>
  <c r="S37" i="30"/>
  <c r="R37" i="30"/>
  <c r="Q37" i="30"/>
  <c r="P37" i="30"/>
  <c r="O37" i="30"/>
  <c r="K37" i="30"/>
  <c r="M37" i="30" s="1"/>
  <c r="J37" i="30"/>
  <c r="I37" i="30"/>
  <c r="H37" i="30"/>
  <c r="G37" i="30"/>
  <c r="F37" i="30"/>
  <c r="E37" i="30"/>
  <c r="D37" i="30"/>
  <c r="AY36" i="19"/>
  <c r="BA36" i="19" s="1"/>
  <c r="AX36" i="19"/>
  <c r="AX36" i="30" s="1"/>
  <c r="AW36" i="30"/>
  <c r="AV36" i="30"/>
  <c r="AJ36" i="30"/>
  <c r="AI36" i="30"/>
  <c r="AH36" i="30"/>
  <c r="AG36" i="30"/>
  <c r="AF36" i="30"/>
  <c r="AE36" i="30"/>
  <c r="AD36" i="30"/>
  <c r="AC36" i="30"/>
  <c r="AB36" i="30"/>
  <c r="AA36" i="30"/>
  <c r="Z36" i="30"/>
  <c r="Y36" i="30"/>
  <c r="X36" i="30"/>
  <c r="W36" i="30"/>
  <c r="V36" i="30"/>
  <c r="U36" i="30"/>
  <c r="T36" i="30"/>
  <c r="S36" i="30"/>
  <c r="R36" i="30"/>
  <c r="Q36" i="30"/>
  <c r="P36" i="30"/>
  <c r="O36" i="30"/>
  <c r="K36" i="30"/>
  <c r="M36" i="30" s="1"/>
  <c r="J36" i="30"/>
  <c r="I36" i="30"/>
  <c r="H36" i="30"/>
  <c r="G36" i="30"/>
  <c r="F36" i="30"/>
  <c r="E36" i="30"/>
  <c r="D36" i="30"/>
  <c r="AY35" i="19"/>
  <c r="BA35" i="19" s="1"/>
  <c r="AX35" i="19"/>
  <c r="AX35" i="30"/>
  <c r="AW35" i="30"/>
  <c r="AV35" i="30"/>
  <c r="AJ35" i="30"/>
  <c r="AL35" i="30" s="1"/>
  <c r="AI35" i="30"/>
  <c r="AH35" i="30"/>
  <c r="AG35" i="30"/>
  <c r="BC35" i="30" s="1"/>
  <c r="K35" i="30"/>
  <c r="M35" i="30" s="1"/>
  <c r="J35" i="30"/>
  <c r="I35" i="30"/>
  <c r="H35" i="30"/>
  <c r="G35" i="30"/>
  <c r="F35" i="30"/>
  <c r="E35" i="30"/>
  <c r="D35" i="30"/>
  <c r="AY33" i="19"/>
  <c r="AZ33" i="19" s="1"/>
  <c r="AX33" i="19"/>
  <c r="AX33" i="30" s="1"/>
  <c r="AW33" i="30"/>
  <c r="AV33" i="30"/>
  <c r="AJ33" i="30"/>
  <c r="AL33" i="30" s="1"/>
  <c r="AI33" i="30"/>
  <c r="AH33" i="30"/>
  <c r="AG33" i="30"/>
  <c r="BC33" i="30" s="1"/>
  <c r="AF33" i="30"/>
  <c r="AE33" i="30"/>
  <c r="AD33" i="30"/>
  <c r="AC33" i="30"/>
  <c r="AB33" i="30"/>
  <c r="AA33" i="30"/>
  <c r="Z33" i="30"/>
  <c r="Y33" i="30"/>
  <c r="X33" i="30"/>
  <c r="W33" i="30"/>
  <c r="V33" i="30"/>
  <c r="U33" i="30"/>
  <c r="T33" i="30"/>
  <c r="S33" i="30"/>
  <c r="R33" i="30"/>
  <c r="Q33" i="30"/>
  <c r="P33" i="30"/>
  <c r="O33" i="30"/>
  <c r="K33" i="30"/>
  <c r="M33" i="30" s="1"/>
  <c r="J33" i="30"/>
  <c r="I33" i="30"/>
  <c r="H33" i="30"/>
  <c r="G33" i="30"/>
  <c r="F33" i="30"/>
  <c r="E33" i="30"/>
  <c r="D33" i="30"/>
  <c r="AY32" i="19"/>
  <c r="BA32" i="19" s="1"/>
  <c r="AX32" i="19"/>
  <c r="AX32" i="30" s="1"/>
  <c r="AW32" i="30"/>
  <c r="AV32" i="30"/>
  <c r="AJ32" i="30"/>
  <c r="AI32" i="30"/>
  <c r="BC32" i="30" s="1"/>
  <c r="AH32" i="30"/>
  <c r="AG32" i="30"/>
  <c r="AF32" i="30"/>
  <c r="AE32" i="30"/>
  <c r="AD32" i="30"/>
  <c r="AC32" i="30"/>
  <c r="AB32" i="30"/>
  <c r="AA32" i="30"/>
  <c r="Z32" i="30"/>
  <c r="Y32" i="30"/>
  <c r="X32" i="30"/>
  <c r="W32" i="30"/>
  <c r="V32" i="30"/>
  <c r="U32" i="30"/>
  <c r="T32" i="30"/>
  <c r="S32" i="30"/>
  <c r="R32" i="30"/>
  <c r="Q32" i="30"/>
  <c r="P32" i="30"/>
  <c r="O32" i="30"/>
  <c r="K32" i="30"/>
  <c r="M32" i="30" s="1"/>
  <c r="J32" i="30"/>
  <c r="L32" i="30" s="1"/>
  <c r="I32" i="30"/>
  <c r="H32" i="30"/>
  <c r="G32" i="30"/>
  <c r="F32" i="30"/>
  <c r="E32" i="30"/>
  <c r="D32" i="30"/>
  <c r="AY31" i="19"/>
  <c r="BA31" i="19" s="1"/>
  <c r="AX31" i="19"/>
  <c r="AX31" i="30" s="1"/>
  <c r="AW31" i="30"/>
  <c r="AV31" i="30"/>
  <c r="AJ31" i="30"/>
  <c r="AL31" i="30" s="1"/>
  <c r="AI31" i="30"/>
  <c r="AH31" i="30"/>
  <c r="AG31" i="30"/>
  <c r="AF31" i="30"/>
  <c r="AE31" i="30"/>
  <c r="AD31" i="30"/>
  <c r="AC31" i="30"/>
  <c r="AB31" i="30"/>
  <c r="AA31" i="30"/>
  <c r="Z31" i="30"/>
  <c r="Y31" i="30"/>
  <c r="X31" i="30"/>
  <c r="W31" i="30"/>
  <c r="V31" i="30"/>
  <c r="U31" i="30"/>
  <c r="U27" i="30" s="1"/>
  <c r="T31" i="30"/>
  <c r="S31" i="30"/>
  <c r="R31" i="30"/>
  <c r="Q31" i="30"/>
  <c r="P31" i="30"/>
  <c r="O31" i="30"/>
  <c r="K31" i="30"/>
  <c r="J31" i="30"/>
  <c r="L31" i="30" s="1"/>
  <c r="I31" i="30"/>
  <c r="H31" i="30"/>
  <c r="G31" i="30"/>
  <c r="F31" i="30"/>
  <c r="E31" i="30"/>
  <c r="D31" i="30"/>
  <c r="AY30" i="19"/>
  <c r="AY30" i="30" s="1"/>
  <c r="AX30" i="19"/>
  <c r="AX30" i="30" s="1"/>
  <c r="AW30" i="30"/>
  <c r="AV30" i="30"/>
  <c r="AJ30" i="30"/>
  <c r="AL30" i="30" s="1"/>
  <c r="AI30" i="30"/>
  <c r="AH30" i="30"/>
  <c r="AG30" i="30"/>
  <c r="AF30" i="30"/>
  <c r="AE30" i="30"/>
  <c r="AD30" i="30"/>
  <c r="AC30" i="30"/>
  <c r="AB30" i="30"/>
  <c r="AA30" i="30"/>
  <c r="Z30" i="30"/>
  <c r="Y30" i="30"/>
  <c r="X30" i="30"/>
  <c r="W30" i="30"/>
  <c r="W27" i="30" s="1"/>
  <c r="W40" i="30" s="1"/>
  <c r="V30" i="30"/>
  <c r="U30" i="30"/>
  <c r="T30" i="30"/>
  <c r="S30" i="30"/>
  <c r="R30" i="30"/>
  <c r="Q30" i="30"/>
  <c r="P30" i="30"/>
  <c r="O30" i="30"/>
  <c r="O27" i="30" s="1"/>
  <c r="O40" i="30" s="1"/>
  <c r="K30" i="30"/>
  <c r="M30" i="30" s="1"/>
  <c r="J30" i="30"/>
  <c r="I30" i="30"/>
  <c r="H30" i="30"/>
  <c r="G30" i="30"/>
  <c r="F30" i="30"/>
  <c r="E30" i="30"/>
  <c r="D30" i="30"/>
  <c r="AY29" i="19"/>
  <c r="AZ29" i="19" s="1"/>
  <c r="AX29" i="19"/>
  <c r="AX29" i="30" s="1"/>
  <c r="AW29" i="30"/>
  <c r="AV29" i="30"/>
  <c r="AJ29" i="30"/>
  <c r="AL29" i="30" s="1"/>
  <c r="AI29" i="30"/>
  <c r="AH29" i="30"/>
  <c r="AG29" i="30"/>
  <c r="BC29" i="30" s="1"/>
  <c r="AF29" i="30"/>
  <c r="AE29" i="30"/>
  <c r="AD29" i="30"/>
  <c r="AC29" i="30"/>
  <c r="AB29" i="30"/>
  <c r="AA29" i="30"/>
  <c r="Z29" i="30"/>
  <c r="Y29" i="30"/>
  <c r="Y27" i="30" s="1"/>
  <c r="Y40" i="30" s="1"/>
  <c r="X29" i="30"/>
  <c r="W29" i="30"/>
  <c r="V29" i="30"/>
  <c r="U29" i="30"/>
  <c r="T29" i="30"/>
  <c r="S29" i="30"/>
  <c r="R29" i="30"/>
  <c r="Q29" i="30"/>
  <c r="Q27" i="30" s="1"/>
  <c r="P29" i="30"/>
  <c r="O29" i="30"/>
  <c r="K29" i="30"/>
  <c r="M29" i="30" s="1"/>
  <c r="J29" i="30"/>
  <c r="I29" i="30"/>
  <c r="H29" i="30"/>
  <c r="G29" i="30"/>
  <c r="F29" i="30"/>
  <c r="E29" i="30"/>
  <c r="D29" i="30"/>
  <c r="AY28" i="19"/>
  <c r="BA28" i="19" s="1"/>
  <c r="AX28" i="19"/>
  <c r="AX28" i="30" s="1"/>
  <c r="AW28" i="30"/>
  <c r="AV28" i="30"/>
  <c r="AJ28" i="30"/>
  <c r="AI28" i="30"/>
  <c r="AH28" i="30"/>
  <c r="AG28" i="30"/>
  <c r="AF28" i="30"/>
  <c r="AE28" i="30"/>
  <c r="AD28" i="30"/>
  <c r="AC28" i="30"/>
  <c r="AB28" i="30"/>
  <c r="AA28" i="30"/>
  <c r="AA27" i="30" s="1"/>
  <c r="AA40" i="30" s="1"/>
  <c r="Z28" i="30"/>
  <c r="Y28" i="30"/>
  <c r="X28" i="30"/>
  <c r="W28" i="30"/>
  <c r="V28" i="30"/>
  <c r="U28" i="30"/>
  <c r="T28" i="30"/>
  <c r="S28" i="30"/>
  <c r="R28" i="30"/>
  <c r="Q28" i="30"/>
  <c r="P28" i="30"/>
  <c r="O28" i="30"/>
  <c r="K28" i="30"/>
  <c r="M28" i="30" s="1"/>
  <c r="J28" i="30"/>
  <c r="L28" i="30" s="1"/>
  <c r="I28" i="30"/>
  <c r="H28" i="30"/>
  <c r="G28" i="30"/>
  <c r="F28" i="30"/>
  <c r="E28" i="30"/>
  <c r="D28" i="30"/>
  <c r="AY27" i="19"/>
  <c r="BA27" i="19" s="1"/>
  <c r="AY27" i="30"/>
  <c r="BA27" i="30" s="1"/>
  <c r="AX27" i="19"/>
  <c r="AX27" i="30"/>
  <c r="AW27" i="30"/>
  <c r="AV27" i="30"/>
  <c r="AU27" i="30"/>
  <c r="AT27" i="30"/>
  <c r="AS27" i="30"/>
  <c r="AR27" i="30"/>
  <c r="AQ27" i="30"/>
  <c r="AP27" i="30"/>
  <c r="AO27" i="30"/>
  <c r="AN27" i="30"/>
  <c r="AJ27" i="30"/>
  <c r="AL27" i="30" s="1"/>
  <c r="AI27" i="30"/>
  <c r="AH27" i="30"/>
  <c r="AG27" i="30"/>
  <c r="AF27" i="30"/>
  <c r="AE27" i="30"/>
  <c r="AD27" i="30"/>
  <c r="AC27" i="30"/>
  <c r="K27" i="30"/>
  <c r="J27" i="30"/>
  <c r="L27" i="30" s="1"/>
  <c r="I27" i="30"/>
  <c r="H27" i="30"/>
  <c r="G27" i="30"/>
  <c r="F27" i="30"/>
  <c r="E27" i="30"/>
  <c r="D27" i="30"/>
  <c r="AY25" i="19"/>
  <c r="BA25" i="19" s="1"/>
  <c r="AY25" i="30"/>
  <c r="AZ25" i="30" s="1"/>
  <c r="AX25" i="19"/>
  <c r="AX25" i="30"/>
  <c r="AW25" i="30"/>
  <c r="AV25" i="30"/>
  <c r="AU25" i="30"/>
  <c r="AT25" i="30"/>
  <c r="AS25" i="30"/>
  <c r="AR25" i="30"/>
  <c r="AQ25" i="30"/>
  <c r="AP25" i="30"/>
  <c r="AO25" i="30"/>
  <c r="AN25" i="30"/>
  <c r="AJ25" i="30"/>
  <c r="AL25" i="30" s="1"/>
  <c r="AI25" i="30"/>
  <c r="AH25" i="30"/>
  <c r="AG25" i="30"/>
  <c r="AF25" i="30"/>
  <c r="AE25" i="30"/>
  <c r="AD25" i="30"/>
  <c r="AC25" i="30"/>
  <c r="AB25" i="30"/>
  <c r="AA25" i="30"/>
  <c r="Z25" i="30"/>
  <c r="Y25" i="30"/>
  <c r="X25" i="30"/>
  <c r="W25" i="30"/>
  <c r="V25" i="30"/>
  <c r="U25" i="30"/>
  <c r="U40" i="30" s="1"/>
  <c r="T25" i="30"/>
  <c r="S25" i="30"/>
  <c r="R25" i="30"/>
  <c r="Q25" i="30"/>
  <c r="P25" i="30"/>
  <c r="O25" i="30"/>
  <c r="K25" i="30"/>
  <c r="M25" i="30" s="1"/>
  <c r="J25" i="30"/>
  <c r="L25" i="30" s="1"/>
  <c r="I25" i="30"/>
  <c r="H25" i="30"/>
  <c r="G25" i="30"/>
  <c r="F25" i="30"/>
  <c r="E25" i="30"/>
  <c r="D25" i="30"/>
  <c r="AY23" i="19"/>
  <c r="AY23" i="30"/>
  <c r="AX23" i="19"/>
  <c r="BA23" i="19" s="1"/>
  <c r="AX23" i="30"/>
  <c r="BA23" i="30" s="1"/>
  <c r="AW23" i="30"/>
  <c r="AZ23" i="30" s="1"/>
  <c r="AV23" i="30"/>
  <c r="AU23" i="30"/>
  <c r="AT23" i="30"/>
  <c r="AS23" i="30"/>
  <c r="AR23" i="30"/>
  <c r="AQ23" i="30"/>
  <c r="AP23" i="30"/>
  <c r="AO23" i="30"/>
  <c r="AN23" i="30"/>
  <c r="AJ23" i="30"/>
  <c r="AI23" i="30"/>
  <c r="AL23" i="30" s="1"/>
  <c r="AH23" i="30"/>
  <c r="AG23" i="30"/>
  <c r="BC23" i="30" s="1"/>
  <c r="AF23" i="30"/>
  <c r="AK23" i="30" s="1"/>
  <c r="AE23" i="30"/>
  <c r="AD23" i="30"/>
  <c r="AC23" i="30"/>
  <c r="AB23" i="30"/>
  <c r="AA23" i="30"/>
  <c r="Z23" i="30"/>
  <c r="Y23" i="30"/>
  <c r="X23" i="30"/>
  <c r="W23" i="30"/>
  <c r="V23" i="30"/>
  <c r="U23" i="30"/>
  <c r="T23" i="30"/>
  <c r="S23" i="30"/>
  <c r="R23" i="30"/>
  <c r="Q23" i="30"/>
  <c r="P23" i="30"/>
  <c r="O23" i="30"/>
  <c r="K23" i="30"/>
  <c r="J23" i="30"/>
  <c r="M23" i="30" s="1"/>
  <c r="I23" i="30"/>
  <c r="L23" i="30" s="1"/>
  <c r="H23" i="30"/>
  <c r="G23" i="30"/>
  <c r="F23" i="30"/>
  <c r="E23" i="30"/>
  <c r="D23" i="30"/>
  <c r="AY22" i="19"/>
  <c r="AZ22" i="19" s="1"/>
  <c r="AY22" i="30"/>
  <c r="BA22" i="30" s="1"/>
  <c r="AX22" i="19"/>
  <c r="AX22" i="30"/>
  <c r="AW22" i="30"/>
  <c r="AV22" i="30"/>
  <c r="AU22" i="30"/>
  <c r="AT22" i="30"/>
  <c r="AS22" i="30"/>
  <c r="AR22" i="30"/>
  <c r="AQ22" i="30"/>
  <c r="AP22" i="30"/>
  <c r="AO22" i="30"/>
  <c r="AN22" i="30"/>
  <c r="AJ22" i="30"/>
  <c r="AK22" i="30" s="1"/>
  <c r="AI22" i="30"/>
  <c r="AH22" i="30"/>
  <c r="AG22" i="30"/>
  <c r="AF22" i="30"/>
  <c r="AE22" i="30"/>
  <c r="AD22" i="30"/>
  <c r="AC22" i="30"/>
  <c r="AB22" i="30"/>
  <c r="AA22" i="30"/>
  <c r="Z22" i="30"/>
  <c r="Y22" i="30"/>
  <c r="X22" i="30"/>
  <c r="W22" i="30"/>
  <c r="V22" i="30"/>
  <c r="U22" i="30"/>
  <c r="T22" i="30"/>
  <c r="S22" i="30"/>
  <c r="R22" i="30"/>
  <c r="Q22" i="30"/>
  <c r="P22" i="30"/>
  <c r="O22" i="30"/>
  <c r="K22" i="30"/>
  <c r="M22" i="30" s="1"/>
  <c r="J22" i="30"/>
  <c r="L22" i="30" s="1"/>
  <c r="I22" i="30"/>
  <c r="H22" i="30"/>
  <c r="G22" i="30"/>
  <c r="F22" i="30"/>
  <c r="E22" i="30"/>
  <c r="D22" i="30"/>
  <c r="AY21" i="19"/>
  <c r="BA21" i="19" s="1"/>
  <c r="AY21" i="30"/>
  <c r="BA21" i="30" s="1"/>
  <c r="AX21" i="19"/>
  <c r="AX21" i="30"/>
  <c r="AW21" i="30"/>
  <c r="AV21" i="30"/>
  <c r="AU21" i="30"/>
  <c r="AT21" i="30"/>
  <c r="AS21" i="30"/>
  <c r="AR21" i="30"/>
  <c r="AQ21" i="30"/>
  <c r="AP21" i="30"/>
  <c r="AO21" i="30"/>
  <c r="AN21" i="30"/>
  <c r="AJ21" i="30"/>
  <c r="AL21" i="30" s="1"/>
  <c r="AI21" i="30"/>
  <c r="AH21" i="30"/>
  <c r="AG21" i="30"/>
  <c r="BC21" i="30" s="1"/>
  <c r="AF21" i="30"/>
  <c r="AE21" i="30"/>
  <c r="AD21" i="30"/>
  <c r="AC21" i="30"/>
  <c r="AB21" i="30"/>
  <c r="AA21" i="30"/>
  <c r="Z21" i="30"/>
  <c r="Y21" i="30"/>
  <c r="X21" i="30"/>
  <c r="W21" i="30"/>
  <c r="V21" i="30"/>
  <c r="U21" i="30"/>
  <c r="T21" i="30"/>
  <c r="S21" i="30"/>
  <c r="R21" i="30"/>
  <c r="Q21" i="30"/>
  <c r="Q40" i="30" s="1"/>
  <c r="P21" i="30"/>
  <c r="O21" i="30"/>
  <c r="K21" i="30"/>
  <c r="J21" i="30"/>
  <c r="L21" i="30" s="1"/>
  <c r="I21" i="30"/>
  <c r="H21" i="30"/>
  <c r="G21" i="30"/>
  <c r="F21" i="30"/>
  <c r="E21" i="30"/>
  <c r="D21" i="30"/>
  <c r="AY18" i="30"/>
  <c r="AZ18" i="30" s="1"/>
  <c r="AX18" i="30"/>
  <c r="AW18" i="30"/>
  <c r="AV18" i="30"/>
  <c r="AU18" i="30"/>
  <c r="AT18" i="30"/>
  <c r="AS18" i="30"/>
  <c r="AR18" i="30"/>
  <c r="AQ18" i="30"/>
  <c r="AP18" i="30"/>
  <c r="AO18" i="30"/>
  <c r="AN18" i="30"/>
  <c r="AJ18" i="30"/>
  <c r="AL18" i="30" s="1"/>
  <c r="AI18" i="30"/>
  <c r="BC18" i="30" s="1"/>
  <c r="AH18" i="30"/>
  <c r="AG18" i="30"/>
  <c r="AF18" i="30"/>
  <c r="AE18" i="30"/>
  <c r="AD18" i="30"/>
  <c r="AC18" i="30"/>
  <c r="K18" i="30"/>
  <c r="M18" i="30" s="1"/>
  <c r="J18" i="30"/>
  <c r="L18" i="30" s="1"/>
  <c r="I18" i="30"/>
  <c r="H18" i="30"/>
  <c r="G18" i="30"/>
  <c r="F18" i="30"/>
  <c r="E18" i="30"/>
  <c r="D18" i="30"/>
  <c r="AY16" i="19"/>
  <c r="BA16" i="19" s="1"/>
  <c r="AY16" i="30"/>
  <c r="BA16" i="30" s="1"/>
  <c r="AX16" i="19"/>
  <c r="AX16" i="30"/>
  <c r="AW16" i="30"/>
  <c r="AV16" i="30"/>
  <c r="AU16" i="30"/>
  <c r="AT16" i="30"/>
  <c r="AS16" i="30"/>
  <c r="AR16" i="30"/>
  <c r="AQ16" i="30"/>
  <c r="AP16" i="30"/>
  <c r="AO16" i="30"/>
  <c r="AN16" i="30"/>
  <c r="AJ16" i="30"/>
  <c r="AL16" i="30" s="1"/>
  <c r="AI16" i="30"/>
  <c r="AH16" i="30"/>
  <c r="AG16" i="30"/>
  <c r="BC16" i="30" s="1"/>
  <c r="AF16" i="30"/>
  <c r="AE16" i="30"/>
  <c r="AD16" i="30"/>
  <c r="AC16" i="30"/>
  <c r="AB16" i="30"/>
  <c r="AA16" i="30"/>
  <c r="Z16" i="30"/>
  <c r="Y16" i="30"/>
  <c r="X16" i="30"/>
  <c r="W16" i="30"/>
  <c r="V16" i="30"/>
  <c r="U16" i="30"/>
  <c r="T16" i="30"/>
  <c r="S16" i="30"/>
  <c r="R16" i="30"/>
  <c r="Q16" i="30"/>
  <c r="P16" i="30"/>
  <c r="O16" i="30"/>
  <c r="K16" i="30"/>
  <c r="M16" i="30" s="1"/>
  <c r="J16" i="30"/>
  <c r="L16" i="30" s="1"/>
  <c r="I16" i="30"/>
  <c r="H16" i="30"/>
  <c r="G16" i="30"/>
  <c r="F16" i="30"/>
  <c r="E16" i="30"/>
  <c r="D16" i="30"/>
  <c r="AY15" i="19"/>
  <c r="AZ15" i="19" s="1"/>
  <c r="AY15" i="30"/>
  <c r="BA15" i="30" s="1"/>
  <c r="AX15" i="19"/>
  <c r="AX15" i="30"/>
  <c r="AW15" i="30"/>
  <c r="AV15" i="30"/>
  <c r="AU15" i="30"/>
  <c r="AT15" i="30"/>
  <c r="AS15" i="30"/>
  <c r="AR15" i="30"/>
  <c r="AQ15" i="30"/>
  <c r="AP15" i="30"/>
  <c r="AO15" i="30"/>
  <c r="AN15" i="30"/>
  <c r="AJ15" i="30"/>
  <c r="AK15" i="30" s="1"/>
  <c r="AI15" i="30"/>
  <c r="AH15" i="30"/>
  <c r="AG15" i="30"/>
  <c r="AF15" i="30"/>
  <c r="AE15" i="30"/>
  <c r="AD15" i="30"/>
  <c r="AC15" i="30"/>
  <c r="AB15" i="30"/>
  <c r="AA15" i="30"/>
  <c r="Z15" i="30"/>
  <c r="Y15" i="30"/>
  <c r="X15" i="30"/>
  <c r="W15" i="30"/>
  <c r="V15" i="30"/>
  <c r="U15" i="30"/>
  <c r="U13" i="30" s="1"/>
  <c r="T15" i="30"/>
  <c r="S15" i="30"/>
  <c r="R15" i="30"/>
  <c r="Q15" i="30"/>
  <c r="P15" i="30"/>
  <c r="O15" i="30"/>
  <c r="K15" i="30"/>
  <c r="M15" i="30" s="1"/>
  <c r="J15" i="30"/>
  <c r="L15" i="30" s="1"/>
  <c r="I15" i="30"/>
  <c r="H15" i="30"/>
  <c r="G15" i="30"/>
  <c r="F15" i="30"/>
  <c r="E15" i="30"/>
  <c r="D15" i="30"/>
  <c r="AY14" i="19"/>
  <c r="BA14" i="19" s="1"/>
  <c r="AY14" i="30"/>
  <c r="BA14" i="30" s="1"/>
  <c r="AX14" i="19"/>
  <c r="AX14" i="30"/>
  <c r="AW14" i="30"/>
  <c r="AV14" i="30"/>
  <c r="AU14" i="30"/>
  <c r="AT14" i="30"/>
  <c r="AS14" i="30"/>
  <c r="AR14" i="30"/>
  <c r="AQ14" i="30"/>
  <c r="AP14" i="30"/>
  <c r="AO14" i="30"/>
  <c r="AN14" i="30"/>
  <c r="AJ14" i="30"/>
  <c r="AL14" i="30" s="1"/>
  <c r="AI14" i="30"/>
  <c r="AH14" i="30"/>
  <c r="AG14" i="30"/>
  <c r="BC14" i="30" s="1"/>
  <c r="AF14" i="30"/>
  <c r="AE14" i="30"/>
  <c r="AD14" i="30"/>
  <c r="AC14" i="30"/>
  <c r="AB14" i="30"/>
  <c r="AA14" i="30"/>
  <c r="Z14" i="30"/>
  <c r="Y14" i="30"/>
  <c r="Y13" i="30" s="1"/>
  <c r="X14" i="30"/>
  <c r="W14" i="30"/>
  <c r="V14" i="30"/>
  <c r="U14" i="30"/>
  <c r="T14" i="30"/>
  <c r="S14" i="30"/>
  <c r="R14" i="30"/>
  <c r="Q14" i="30"/>
  <c r="Q13" i="30" s="1"/>
  <c r="P14" i="30"/>
  <c r="O14" i="30"/>
  <c r="K14" i="30"/>
  <c r="J14" i="30"/>
  <c r="L14" i="30" s="1"/>
  <c r="I14" i="30"/>
  <c r="H14" i="30"/>
  <c r="G14" i="30"/>
  <c r="F14" i="30"/>
  <c r="E14" i="30"/>
  <c r="D14" i="30"/>
  <c r="AY13" i="19"/>
  <c r="BA13" i="19" s="1"/>
  <c r="AY13" i="30"/>
  <c r="AZ13" i="30" s="1"/>
  <c r="AX13" i="19"/>
  <c r="AX13" i="30"/>
  <c r="AW13" i="30"/>
  <c r="AV13" i="30"/>
  <c r="AU13" i="30"/>
  <c r="AT13" i="30"/>
  <c r="AS13" i="30"/>
  <c r="AR13" i="30"/>
  <c r="AQ13" i="30"/>
  <c r="AP13" i="30"/>
  <c r="AO13" i="30"/>
  <c r="AN13" i="30"/>
  <c r="AJ13" i="30"/>
  <c r="AL13" i="30" s="1"/>
  <c r="AI13" i="30"/>
  <c r="AH13" i="30"/>
  <c r="AG13" i="30"/>
  <c r="AF13" i="30"/>
  <c r="AE13" i="30"/>
  <c r="AD13" i="30"/>
  <c r="AC13" i="30"/>
  <c r="K13" i="30"/>
  <c r="M13" i="30" s="1"/>
  <c r="J13" i="30"/>
  <c r="L13" i="30" s="1"/>
  <c r="I13" i="30"/>
  <c r="H13" i="30"/>
  <c r="G13" i="30"/>
  <c r="F13" i="30"/>
  <c r="E13" i="30"/>
  <c r="D13" i="30"/>
  <c r="AY11" i="30"/>
  <c r="BA11" i="30" s="1"/>
  <c r="AX11" i="30"/>
  <c r="AW11" i="30"/>
  <c r="AV11" i="30"/>
  <c r="AU11" i="30"/>
  <c r="AT11" i="30"/>
  <c r="AS11" i="30"/>
  <c r="AR11" i="30"/>
  <c r="AQ11" i="30"/>
  <c r="AP11" i="30"/>
  <c r="AO11" i="30"/>
  <c r="AN11" i="30"/>
  <c r="AJ11" i="30"/>
  <c r="AL11" i="30" s="1"/>
  <c r="AI11" i="30"/>
  <c r="AH11" i="30"/>
  <c r="AG11" i="30"/>
  <c r="BC11" i="30" s="1"/>
  <c r="AF11" i="30"/>
  <c r="AE11" i="30"/>
  <c r="AD11" i="30"/>
  <c r="AC11" i="30"/>
  <c r="K11" i="30"/>
  <c r="M11" i="30" s="1"/>
  <c r="J11" i="30"/>
  <c r="L11" i="30" s="1"/>
  <c r="I11" i="30"/>
  <c r="H11" i="30"/>
  <c r="G11" i="30"/>
  <c r="F11" i="30"/>
  <c r="E11" i="30"/>
  <c r="D11" i="30"/>
  <c r="AY10" i="19"/>
  <c r="AZ10" i="19" s="1"/>
  <c r="AY10" i="30"/>
  <c r="BA10" i="30" s="1"/>
  <c r="AX10" i="19"/>
  <c r="AX10" i="30"/>
  <c r="AW10" i="30"/>
  <c r="AV10" i="30"/>
  <c r="AU10" i="30"/>
  <c r="AT10" i="30"/>
  <c r="AS10" i="30"/>
  <c r="AR10" i="30"/>
  <c r="AQ10" i="30"/>
  <c r="AP10" i="30"/>
  <c r="AO10" i="30"/>
  <c r="AN10" i="30"/>
  <c r="AJ10" i="30"/>
  <c r="AK10" i="30" s="1"/>
  <c r="AI10" i="30"/>
  <c r="AH10" i="30"/>
  <c r="AG10" i="30"/>
  <c r="AF10" i="30"/>
  <c r="AE10" i="30"/>
  <c r="AD10" i="30"/>
  <c r="AC10" i="30"/>
  <c r="AB10" i="30"/>
  <c r="AA10" i="30"/>
  <c r="Z10" i="30"/>
  <c r="Y10" i="30"/>
  <c r="X10" i="30"/>
  <c r="W10" i="30"/>
  <c r="V10" i="30"/>
  <c r="U10" i="30"/>
  <c r="T10" i="30"/>
  <c r="S10" i="30"/>
  <c r="R10" i="30"/>
  <c r="Q10" i="30"/>
  <c r="P10" i="30"/>
  <c r="O10" i="30"/>
  <c r="K10" i="30"/>
  <c r="M10" i="30" s="1"/>
  <c r="J10" i="30"/>
  <c r="L10" i="30" s="1"/>
  <c r="I10" i="30"/>
  <c r="H10" i="30"/>
  <c r="G10" i="30"/>
  <c r="F10" i="30"/>
  <c r="E10" i="30"/>
  <c r="D10" i="30"/>
  <c r="AY9" i="19"/>
  <c r="BA9" i="19" s="1"/>
  <c r="AY9" i="30"/>
  <c r="BA9" i="30" s="1"/>
  <c r="AX9" i="19"/>
  <c r="AX9" i="30"/>
  <c r="AW9" i="30"/>
  <c r="AV9" i="30"/>
  <c r="AU9" i="30"/>
  <c r="AT9" i="30"/>
  <c r="AS9" i="30"/>
  <c r="AR9" i="30"/>
  <c r="AQ9" i="30"/>
  <c r="AP9" i="30"/>
  <c r="AO9" i="30"/>
  <c r="AN9" i="30"/>
  <c r="AJ9" i="30"/>
  <c r="AL9" i="30" s="1"/>
  <c r="AI9" i="30"/>
  <c r="AH9" i="30"/>
  <c r="AG9" i="30"/>
  <c r="AF9" i="30"/>
  <c r="AE9" i="30"/>
  <c r="AD9" i="30"/>
  <c r="AC9" i="30"/>
  <c r="AB9" i="30"/>
  <c r="AA9" i="30"/>
  <c r="Z9" i="30"/>
  <c r="Y9" i="30"/>
  <c r="X9" i="30"/>
  <c r="W9" i="30"/>
  <c r="V9" i="30"/>
  <c r="U9" i="30"/>
  <c r="T9" i="30"/>
  <c r="S9" i="30"/>
  <c r="R9" i="30"/>
  <c r="Q9" i="30"/>
  <c r="P9" i="30"/>
  <c r="O9" i="30"/>
  <c r="K9" i="30"/>
  <c r="J9" i="30"/>
  <c r="L9" i="30" s="1"/>
  <c r="I9" i="30"/>
  <c r="H9" i="30"/>
  <c r="G9" i="30"/>
  <c r="F9" i="30"/>
  <c r="E9" i="30"/>
  <c r="D9" i="30"/>
  <c r="AY8" i="19"/>
  <c r="BA8" i="19" s="1"/>
  <c r="AY8" i="30"/>
  <c r="AZ8" i="30" s="1"/>
  <c r="AX8" i="19"/>
  <c r="AX8" i="30"/>
  <c r="BA8" i="30" s="1"/>
  <c r="AW8" i="30"/>
  <c r="AV8" i="30"/>
  <c r="AU8" i="30"/>
  <c r="AT8" i="30"/>
  <c r="AS8" i="30"/>
  <c r="AR8" i="30"/>
  <c r="AQ8" i="30"/>
  <c r="AP8" i="30"/>
  <c r="AO8" i="30"/>
  <c r="AN8" i="30"/>
  <c r="AJ8" i="30"/>
  <c r="AL8" i="30" s="1"/>
  <c r="AI8" i="30"/>
  <c r="AH8" i="30"/>
  <c r="AG8" i="30"/>
  <c r="AF8" i="30"/>
  <c r="AE8" i="30"/>
  <c r="AD8" i="30"/>
  <c r="AC8" i="30"/>
  <c r="AB8" i="30"/>
  <c r="AA8" i="30"/>
  <c r="Z8" i="30"/>
  <c r="Y8" i="30"/>
  <c r="X8" i="30"/>
  <c r="W8" i="30"/>
  <c r="V8" i="30"/>
  <c r="U8" i="30"/>
  <c r="T8" i="30"/>
  <c r="S8" i="30"/>
  <c r="R8" i="30"/>
  <c r="Q8" i="30"/>
  <c r="P8" i="30"/>
  <c r="O8" i="30"/>
  <c r="K8" i="30"/>
  <c r="M8" i="30" s="1"/>
  <c r="J8" i="30"/>
  <c r="L8" i="30" s="1"/>
  <c r="I8" i="30"/>
  <c r="H8" i="30"/>
  <c r="G8" i="30"/>
  <c r="F8" i="30"/>
  <c r="E8" i="30"/>
  <c r="D8" i="30"/>
  <c r="AY7" i="19"/>
  <c r="BA7" i="19" s="1"/>
  <c r="AY7" i="30"/>
  <c r="BA7" i="30" s="1"/>
  <c r="AX7" i="19"/>
  <c r="AX7" i="30"/>
  <c r="AW7" i="30"/>
  <c r="AV7" i="30"/>
  <c r="AU7" i="30"/>
  <c r="AT7" i="30"/>
  <c r="AS7" i="30"/>
  <c r="AR7" i="30"/>
  <c r="AQ7" i="30"/>
  <c r="AP7" i="30"/>
  <c r="AO7" i="30"/>
  <c r="AN7" i="30"/>
  <c r="AJ7" i="30"/>
  <c r="AL7" i="30" s="1"/>
  <c r="AI7" i="30"/>
  <c r="BC7" i="30" s="1"/>
  <c r="AH7" i="30"/>
  <c r="AG7" i="30"/>
  <c r="AF7" i="30"/>
  <c r="AE7" i="30"/>
  <c r="AD7" i="30"/>
  <c r="AC7" i="30"/>
  <c r="AB7" i="30"/>
  <c r="AA7" i="30"/>
  <c r="Z7" i="30"/>
  <c r="Y7" i="30"/>
  <c r="X7" i="30"/>
  <c r="W7" i="30"/>
  <c r="V7" i="30"/>
  <c r="U7" i="30"/>
  <c r="T7" i="30"/>
  <c r="S7" i="30"/>
  <c r="R7" i="30"/>
  <c r="Q7" i="30"/>
  <c r="P7" i="30"/>
  <c r="O7" i="30"/>
  <c r="K7" i="30"/>
  <c r="M7" i="30" s="1"/>
  <c r="J7" i="30"/>
  <c r="L7" i="30" s="1"/>
  <c r="I7" i="30"/>
  <c r="H7" i="30"/>
  <c r="G7" i="30"/>
  <c r="F7" i="30"/>
  <c r="E7" i="30"/>
  <c r="D7" i="30"/>
  <c r="AY6" i="19"/>
  <c r="AZ6" i="19" s="1"/>
  <c r="AY6" i="30"/>
  <c r="BA6" i="30" s="1"/>
  <c r="AX6" i="19"/>
  <c r="AX6" i="30"/>
  <c r="AW6" i="30"/>
  <c r="AV6" i="30"/>
  <c r="AU6" i="30"/>
  <c r="AT6" i="30"/>
  <c r="AS6" i="30"/>
  <c r="AR6" i="30"/>
  <c r="AQ6" i="30"/>
  <c r="AP6" i="30"/>
  <c r="AO6" i="30"/>
  <c r="AN6" i="30"/>
  <c r="AJ6" i="30"/>
  <c r="AK6" i="30" s="1"/>
  <c r="AI6" i="30"/>
  <c r="AH6" i="30"/>
  <c r="AG6" i="30"/>
  <c r="AF6" i="30"/>
  <c r="AE6" i="30"/>
  <c r="AD6" i="30"/>
  <c r="AC6" i="30"/>
  <c r="AB6" i="30"/>
  <c r="AA6" i="30"/>
  <c r="Z6" i="30"/>
  <c r="Y6" i="30"/>
  <c r="X6" i="30"/>
  <c r="W6" i="30"/>
  <c r="W4" i="30" s="1"/>
  <c r="W11" i="30" s="1"/>
  <c r="W18" i="30" s="1"/>
  <c r="W42" i="30" s="1"/>
  <c r="V6" i="30"/>
  <c r="U6" i="30"/>
  <c r="T6" i="30"/>
  <c r="S6" i="30"/>
  <c r="R6" i="30"/>
  <c r="Q6" i="30"/>
  <c r="P6" i="30"/>
  <c r="O6" i="30"/>
  <c r="O4" i="30" s="1"/>
  <c r="O11" i="30" s="1"/>
  <c r="O18" i="30" s="1"/>
  <c r="O42" i="30" s="1"/>
  <c r="K6" i="30"/>
  <c r="M6" i="30" s="1"/>
  <c r="J6" i="30"/>
  <c r="L6" i="30" s="1"/>
  <c r="I6" i="30"/>
  <c r="H6" i="30"/>
  <c r="G6" i="30"/>
  <c r="F6" i="30"/>
  <c r="E6" i="30"/>
  <c r="D6" i="30"/>
  <c r="AY5" i="19"/>
  <c r="BA5" i="19" s="1"/>
  <c r="AY5" i="30"/>
  <c r="BA5" i="30" s="1"/>
  <c r="AX5" i="19"/>
  <c r="AX5" i="30"/>
  <c r="AW5" i="30"/>
  <c r="AV5" i="30"/>
  <c r="AU5" i="30"/>
  <c r="AT5" i="30"/>
  <c r="AS5" i="30"/>
  <c r="AR5" i="30"/>
  <c r="AQ5" i="30"/>
  <c r="AP5" i="30"/>
  <c r="AO5" i="30"/>
  <c r="AN5" i="30"/>
  <c r="AJ5" i="30"/>
  <c r="AL5" i="30" s="1"/>
  <c r="AI5" i="30"/>
  <c r="BC5" i="30" s="1"/>
  <c r="BC4" i="30" s="1"/>
  <c r="AH5" i="30"/>
  <c r="AG5" i="30"/>
  <c r="AF5" i="30"/>
  <c r="AE5" i="30"/>
  <c r="AD5" i="30"/>
  <c r="AC5" i="30"/>
  <c r="AB5" i="30"/>
  <c r="AA5" i="30"/>
  <c r="AA4" i="30" s="1"/>
  <c r="AA11" i="30" s="1"/>
  <c r="AA18" i="30" s="1"/>
  <c r="Z5" i="30"/>
  <c r="Y5" i="30"/>
  <c r="X5" i="30"/>
  <c r="W5" i="30"/>
  <c r="V5" i="30"/>
  <c r="U5" i="30"/>
  <c r="T5" i="30"/>
  <c r="S5" i="30"/>
  <c r="S4" i="30" s="1"/>
  <c r="S11" i="30" s="1"/>
  <c r="S18" i="30" s="1"/>
  <c r="R5" i="30"/>
  <c r="Q5" i="30"/>
  <c r="P5" i="30"/>
  <c r="O5" i="30"/>
  <c r="K5" i="30"/>
  <c r="J5" i="30"/>
  <c r="L5" i="30" s="1"/>
  <c r="I5" i="30"/>
  <c r="H5" i="30"/>
  <c r="G5" i="30"/>
  <c r="F5" i="30"/>
  <c r="E5" i="30"/>
  <c r="D5" i="30"/>
  <c r="AY4" i="19"/>
  <c r="BA4" i="19" s="1"/>
  <c r="AY4" i="30"/>
  <c r="AZ4" i="30" s="1"/>
  <c r="AX4" i="19"/>
  <c r="AX4" i="30"/>
  <c r="BA4" i="30" s="1"/>
  <c r="AW4" i="30"/>
  <c r="AV4" i="30"/>
  <c r="AU4" i="30"/>
  <c r="AT4" i="30"/>
  <c r="AS4" i="30"/>
  <c r="AR4" i="30"/>
  <c r="AQ4" i="30"/>
  <c r="AP4" i="30"/>
  <c r="AO4" i="30"/>
  <c r="AN4" i="30"/>
  <c r="AJ4" i="30"/>
  <c r="AL4" i="30" s="1"/>
  <c r="AI4" i="30"/>
  <c r="AH4" i="30"/>
  <c r="AG4" i="30"/>
  <c r="AF4" i="30"/>
  <c r="AE4" i="30"/>
  <c r="AD4" i="30"/>
  <c r="AC4" i="30"/>
  <c r="K4" i="30"/>
  <c r="M4" i="30" s="1"/>
  <c r="J4" i="30"/>
  <c r="L4" i="30" s="1"/>
  <c r="I4" i="30"/>
  <c r="H4" i="30"/>
  <c r="G4" i="30"/>
  <c r="F4" i="30"/>
  <c r="E4" i="30"/>
  <c r="D4" i="30"/>
  <c r="AK4" i="32"/>
  <c r="AM4" i="32" s="1"/>
  <c r="AK13" i="32"/>
  <c r="AM13" i="32" s="1"/>
  <c r="AK13" i="33"/>
  <c r="AK35" i="32"/>
  <c r="AL35" i="32" s="1"/>
  <c r="AK27" i="32"/>
  <c r="AM27" i="32" s="1"/>
  <c r="AK21" i="32"/>
  <c r="AM21" i="32"/>
  <c r="AE4" i="32"/>
  <c r="AE11" i="32" s="1"/>
  <c r="AE13" i="32"/>
  <c r="AE13" i="33"/>
  <c r="AE21" i="32"/>
  <c r="AE21" i="33"/>
  <c r="AE27" i="32"/>
  <c r="AE27" i="33"/>
  <c r="AE35" i="32"/>
  <c r="AF4" i="32"/>
  <c r="AF4" i="33"/>
  <c r="AF11" i="32"/>
  <c r="AF11" i="33"/>
  <c r="AF13" i="32"/>
  <c r="AX13" i="32" s="1"/>
  <c r="BA13" i="32" s="1"/>
  <c r="AX13" i="33"/>
  <c r="AF27" i="32"/>
  <c r="AF27" i="33"/>
  <c r="AF35" i="32"/>
  <c r="AC4" i="32"/>
  <c r="AC4" i="33"/>
  <c r="AC13" i="32"/>
  <c r="AC13" i="33"/>
  <c r="AC21" i="32"/>
  <c r="AC40" i="32" s="1"/>
  <c r="AC27" i="32"/>
  <c r="AC27" i="33"/>
  <c r="AC35" i="32"/>
  <c r="AD4" i="32"/>
  <c r="AD4" i="33"/>
  <c r="AD11" i="32"/>
  <c r="AD11" i="33"/>
  <c r="AD13" i="32"/>
  <c r="AW13" i="32" s="1"/>
  <c r="AD13" i="33"/>
  <c r="AD21" i="32"/>
  <c r="AD27" i="32"/>
  <c r="AD27" i="33"/>
  <c r="AD35" i="32"/>
  <c r="AD35" i="33" s="1"/>
  <c r="AA4" i="32"/>
  <c r="AA11" i="32" s="1"/>
  <c r="AA13" i="32"/>
  <c r="AV13" i="32" s="1"/>
  <c r="AV13" i="33"/>
  <c r="AA21" i="32"/>
  <c r="AA27" i="32"/>
  <c r="AA35" i="32"/>
  <c r="AA40" i="32" s="1"/>
  <c r="AB4" i="32"/>
  <c r="AB4" i="33"/>
  <c r="AB11" i="32"/>
  <c r="AB11" i="33"/>
  <c r="AB13" i="32"/>
  <c r="AB13" i="33"/>
  <c r="AB21" i="32"/>
  <c r="AB40" i="32" s="1"/>
  <c r="AB27" i="32"/>
  <c r="AB27" i="33"/>
  <c r="AB35" i="32"/>
  <c r="AB35" i="33" s="1"/>
  <c r="Y4" i="32"/>
  <c r="Y11" i="32"/>
  <c r="Y11" i="33"/>
  <c r="Y13" i="32"/>
  <c r="AU13" i="32" s="1"/>
  <c r="AU13" i="33"/>
  <c r="Y21" i="32"/>
  <c r="Y21" i="33"/>
  <c r="Y27" i="32"/>
  <c r="Y35" i="32"/>
  <c r="Y35" i="33"/>
  <c r="Z4" i="32"/>
  <c r="Z4" i="33"/>
  <c r="Z11" i="32"/>
  <c r="Z18" i="32" s="1"/>
  <c r="Z42" i="32" s="1"/>
  <c r="Z42" i="33" s="1"/>
  <c r="Z11" i="33"/>
  <c r="Z13" i="32"/>
  <c r="Z21" i="32"/>
  <c r="Z21" i="33"/>
  <c r="Z27" i="32"/>
  <c r="Z27" i="33"/>
  <c r="Z35" i="32"/>
  <c r="Z35" i="33" s="1"/>
  <c r="W4" i="32"/>
  <c r="W11" i="32" s="1"/>
  <c r="W18" i="32" s="1"/>
  <c r="W11" i="33"/>
  <c r="W13" i="32"/>
  <c r="W13" i="33"/>
  <c r="W21" i="32"/>
  <c r="W27" i="32"/>
  <c r="W27" i="33"/>
  <c r="W35" i="32"/>
  <c r="W35" i="33" s="1"/>
  <c r="X4" i="32"/>
  <c r="X11" i="32" s="1"/>
  <c r="X18" i="32" s="1"/>
  <c r="X42" i="32" s="1"/>
  <c r="X42" i="33" s="1"/>
  <c r="X13" i="32"/>
  <c r="X21" i="32"/>
  <c r="X27" i="32"/>
  <c r="X27" i="33"/>
  <c r="X35" i="32"/>
  <c r="U4" i="32"/>
  <c r="U11" i="32" s="1"/>
  <c r="U18" i="32" s="1"/>
  <c r="U42" i="32" s="1"/>
  <c r="U4" i="33"/>
  <c r="U11" i="33"/>
  <c r="U13" i="32"/>
  <c r="U13" i="33"/>
  <c r="U21" i="32"/>
  <c r="U27" i="32"/>
  <c r="U27" i="33"/>
  <c r="U35" i="32"/>
  <c r="U35" i="33" s="1"/>
  <c r="V4" i="32"/>
  <c r="V4" i="33"/>
  <c r="V13" i="32"/>
  <c r="V13" i="33"/>
  <c r="V21" i="32"/>
  <c r="V27" i="32"/>
  <c r="V27" i="33"/>
  <c r="V35" i="32"/>
  <c r="S4" i="32"/>
  <c r="S4" i="33"/>
  <c r="S11" i="32"/>
  <c r="S11" i="33"/>
  <c r="S13" i="32"/>
  <c r="AR13" i="32" s="1"/>
  <c r="AR18" i="32" s="1"/>
  <c r="AR13" i="33"/>
  <c r="S21" i="32"/>
  <c r="S27" i="32"/>
  <c r="S27" i="33"/>
  <c r="S35" i="32"/>
  <c r="T4" i="32"/>
  <c r="T4" i="33"/>
  <c r="T13" i="32"/>
  <c r="T13" i="33"/>
  <c r="T21" i="32"/>
  <c r="T27" i="32"/>
  <c r="T27" i="33"/>
  <c r="T35" i="32"/>
  <c r="Q4" i="32"/>
  <c r="Q11" i="32" s="1"/>
  <c r="Q18" i="32" s="1"/>
  <c r="Q42" i="32" s="1"/>
  <c r="Q13" i="32"/>
  <c r="Q13" i="33"/>
  <c r="Q21" i="32"/>
  <c r="Q27" i="32"/>
  <c r="Q35" i="32"/>
  <c r="Q35" i="33"/>
  <c r="R4" i="32"/>
  <c r="R11" i="32" s="1"/>
  <c r="R18" i="32" s="1"/>
  <c r="R42" i="32" s="1"/>
  <c r="R42" i="33" s="1"/>
  <c r="R13" i="32"/>
  <c r="R13" i="33"/>
  <c r="R21" i="32"/>
  <c r="R21" i="33"/>
  <c r="R27" i="32"/>
  <c r="R40" i="32"/>
  <c r="R40" i="33"/>
  <c r="R35" i="32"/>
  <c r="R35" i="33" s="1"/>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s="1"/>
  <c r="AO28" i="33"/>
  <c r="AO29" i="33"/>
  <c r="AO30" i="33"/>
  <c r="AO31" i="33"/>
  <c r="AO32" i="33"/>
  <c r="AO37" i="33"/>
  <c r="BB38" i="32"/>
  <c r="AX38" i="33"/>
  <c r="BA38" i="33" s="1"/>
  <c r="AW38" i="33"/>
  <c r="AU38" i="33"/>
  <c r="AT38" i="33"/>
  <c r="AS38" i="33"/>
  <c r="AX37" i="33"/>
  <c r="AW37" i="33"/>
  <c r="AU37" i="33"/>
  <c r="AT37" i="33"/>
  <c r="AR37" i="33"/>
  <c r="AQ37" i="33"/>
  <c r="AX36" i="33"/>
  <c r="BA36" i="33" s="1"/>
  <c r="AW36" i="33"/>
  <c r="AT36" i="33"/>
  <c r="AS36" i="33"/>
  <c r="AQ36" i="33"/>
  <c r="AW35" i="32"/>
  <c r="AW35" i="33" s="1"/>
  <c r="AU35" i="32"/>
  <c r="AU35" i="33"/>
  <c r="AQ35" i="32"/>
  <c r="AQ35" i="33" s="1"/>
  <c r="BB33" i="32"/>
  <c r="AY33" i="33"/>
  <c r="AX33" i="33"/>
  <c r="BA33" i="33" s="1"/>
  <c r="AV33" i="33"/>
  <c r="AU33" i="33"/>
  <c r="AT33" i="33"/>
  <c r="AS33" i="33"/>
  <c r="AR33" i="33"/>
  <c r="AQ33" i="33"/>
  <c r="BA32" i="32"/>
  <c r="AX32" i="33"/>
  <c r="BA32" i="33" s="1"/>
  <c r="AW32" i="33"/>
  <c r="AV32" i="33"/>
  <c r="AU32" i="33"/>
  <c r="AT32" i="33"/>
  <c r="AS32" i="33"/>
  <c r="AR32" i="33"/>
  <c r="AZ31" i="33"/>
  <c r="AY31" i="33"/>
  <c r="BB31" i="33" s="1"/>
  <c r="AX31" i="33"/>
  <c r="AW31" i="33"/>
  <c r="AV31" i="33"/>
  <c r="AU31" i="33"/>
  <c r="AT31" i="33"/>
  <c r="AR31" i="33"/>
  <c r="AQ31" i="33"/>
  <c r="AZ30" i="33"/>
  <c r="BA30" i="33" s="1"/>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s="1"/>
  <c r="AJ27" i="32"/>
  <c r="AJ40" i="32" s="1"/>
  <c r="AJ27" i="33"/>
  <c r="AG27" i="32"/>
  <c r="AL27" i="32" s="1"/>
  <c r="AH27" i="32"/>
  <c r="AY27" i="32" s="1"/>
  <c r="AY27" i="33"/>
  <c r="AW27" i="32"/>
  <c r="AW27" i="33"/>
  <c r="AV27" i="32"/>
  <c r="AV27" i="33"/>
  <c r="AU27" i="32"/>
  <c r="AU27" i="33"/>
  <c r="AT27" i="32"/>
  <c r="AT27" i="33"/>
  <c r="AS27" i="32"/>
  <c r="AR27" i="32"/>
  <c r="AR27" i="33"/>
  <c r="AQ27" i="32"/>
  <c r="AQ27" i="33"/>
  <c r="AZ25" i="32"/>
  <c r="AZ25" i="33"/>
  <c r="AY25" i="32"/>
  <c r="AY25" i="33"/>
  <c r="AY26" i="33" s="1"/>
  <c r="AX25" i="32"/>
  <c r="AX25" i="33"/>
  <c r="AX26" i="33"/>
  <c r="AW25" i="32"/>
  <c r="AW25" i="33"/>
  <c r="AV25" i="32"/>
  <c r="AU25" i="32"/>
  <c r="AU25" i="33"/>
  <c r="AU26" i="33" s="1"/>
  <c r="AT25" i="32"/>
  <c r="AS25" i="32"/>
  <c r="AS25" i="33"/>
  <c r="AS26" i="33"/>
  <c r="AR25" i="32"/>
  <c r="AR25" i="33"/>
  <c r="AR26" i="33" s="1"/>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BD21" i="33" s="1"/>
  <c r="AG21" i="32"/>
  <c r="AG21" i="33"/>
  <c r="AH21" i="32"/>
  <c r="AH21" i="33"/>
  <c r="AX21" i="32"/>
  <c r="AX21" i="33"/>
  <c r="AW21" i="33"/>
  <c r="AV21" i="32"/>
  <c r="AV21" i="33"/>
  <c r="AU21" i="32"/>
  <c r="AU21" i="33"/>
  <c r="AS21" i="32"/>
  <c r="AS21" i="33"/>
  <c r="AR21" i="32"/>
  <c r="AR21" i="33"/>
  <c r="AQ21" i="32"/>
  <c r="AQ21" i="33"/>
  <c r="AI4" i="32"/>
  <c r="AI4" i="33"/>
  <c r="AI11" i="32"/>
  <c r="AI11" i="33"/>
  <c r="AI13" i="32"/>
  <c r="AI13" i="33"/>
  <c r="AJ4" i="32"/>
  <c r="AJ4" i="33"/>
  <c r="AJ13" i="32"/>
  <c r="AJ13" i="33"/>
  <c r="AG4" i="32"/>
  <c r="AG11" i="32" s="1"/>
  <c r="AG13" i="32"/>
  <c r="AY13" i="32"/>
  <c r="AY13" i="33"/>
  <c r="AH4" i="32"/>
  <c r="AH11" i="32" s="1"/>
  <c r="AH4" i="33"/>
  <c r="AH13" i="32"/>
  <c r="AH13" i="33"/>
  <c r="AU4" i="32"/>
  <c r="AU11" i="32" s="1"/>
  <c r="AU18" i="32" s="1"/>
  <c r="AU4" i="33"/>
  <c r="AT10" i="33"/>
  <c r="AT13"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BB4" i="32" s="1"/>
  <c r="AY4" i="33"/>
  <c r="AX4" i="32"/>
  <c r="AX4" i="33"/>
  <c r="AV4" i="32"/>
  <c r="AV4" i="33"/>
  <c r="P4" i="32"/>
  <c r="P4" i="33"/>
  <c r="P11" i="32"/>
  <c r="P18" i="32" s="1"/>
  <c r="P42" i="32" s="1"/>
  <c r="P42" i="33" s="1"/>
  <c r="P13" i="32"/>
  <c r="P21" i="32"/>
  <c r="P21" i="33"/>
  <c r="P27" i="32"/>
  <c r="P27" i="33"/>
  <c r="P35" i="32"/>
  <c r="P35" i="33" s="1"/>
  <c r="O4" i="32"/>
  <c r="O11" i="32" s="1"/>
  <c r="O18" i="32" s="1"/>
  <c r="O42" i="32" s="1"/>
  <c r="O42" i="33" s="1"/>
  <c r="O13" i="32"/>
  <c r="O13" i="33"/>
  <c r="O21" i="32"/>
  <c r="O27" i="32"/>
  <c r="O27" i="33"/>
  <c r="O35" i="32"/>
  <c r="O40" i="32"/>
  <c r="O40" i="33" s="1"/>
  <c r="D4" i="32"/>
  <c r="D4" i="33"/>
  <c r="D13" i="32"/>
  <c r="D13" i="33"/>
  <c r="D21" i="32"/>
  <c r="D40" i="32" s="1"/>
  <c r="D21" i="33"/>
  <c r="D27" i="32"/>
  <c r="D35" i="32"/>
  <c r="C58" i="34"/>
  <c r="E4" i="32"/>
  <c r="E11" i="32"/>
  <c r="E13" i="32"/>
  <c r="E13" i="33"/>
  <c r="E21" i="32"/>
  <c r="E40" i="32" s="1"/>
  <c r="E21" i="33"/>
  <c r="E27" i="32"/>
  <c r="E35" i="32"/>
  <c r="D58" i="34"/>
  <c r="F4" i="32"/>
  <c r="F4" i="33"/>
  <c r="F13" i="32"/>
  <c r="F13" i="33"/>
  <c r="F27" i="32"/>
  <c r="F35" i="32"/>
  <c r="F35" i="33" s="1"/>
  <c r="G4" i="32"/>
  <c r="G11" i="32"/>
  <c r="G11" i="33"/>
  <c r="G13" i="32"/>
  <c r="G18" i="32" s="1"/>
  <c r="G42" i="32" s="1"/>
  <c r="G42" i="33" s="1"/>
  <c r="G13" i="33"/>
  <c r="G27" i="32"/>
  <c r="G35" i="32"/>
  <c r="G35" i="33"/>
  <c r="H4" i="32"/>
  <c r="H4" i="33"/>
  <c r="H13" i="32"/>
  <c r="H18" i="32" s="1"/>
  <c r="H21" i="32"/>
  <c r="H21" i="33"/>
  <c r="H27" i="32"/>
  <c r="H27" i="33"/>
  <c r="H35" i="32"/>
  <c r="G58" i="34"/>
  <c r="I4" i="32"/>
  <c r="I4" i="33"/>
  <c r="I13" i="32"/>
  <c r="I21" i="32"/>
  <c r="I27" i="32"/>
  <c r="I35" i="32"/>
  <c r="K4" i="32"/>
  <c r="M4" i="32" s="1"/>
  <c r="K11" i="32"/>
  <c r="K18" i="32" s="1"/>
  <c r="K13" i="32"/>
  <c r="M13" i="32" s="1"/>
  <c r="K21" i="32"/>
  <c r="M21" i="32" s="1"/>
  <c r="K27" i="32"/>
  <c r="M27" i="32"/>
  <c r="K35" i="32"/>
  <c r="M35" i="32"/>
  <c r="J27" i="32"/>
  <c r="J27" i="33"/>
  <c r="J21" i="32"/>
  <c r="J40" i="32" s="1"/>
  <c r="J4" i="32"/>
  <c r="J11" i="32"/>
  <c r="J13" i="32"/>
  <c r="J13" i="33"/>
  <c r="AV26" i="33"/>
  <c r="AT26" i="33"/>
  <c r="AV42" i="19"/>
  <c r="AV42" i="30" s="1"/>
  <c r="AW42" i="19"/>
  <c r="AW42" i="30" s="1"/>
  <c r="J35" i="32"/>
  <c r="J35" i="33"/>
  <c r="BD38" i="32"/>
  <c r="BD37" i="32"/>
  <c r="BD36" i="32"/>
  <c r="BD33" i="32"/>
  <c r="BD32" i="32"/>
  <c r="BD31" i="32"/>
  <c r="BD30" i="32"/>
  <c r="BD29" i="32"/>
  <c r="BD28" i="32"/>
  <c r="BD25" i="32"/>
  <c r="BD22" i="32"/>
  <c r="BD16" i="32"/>
  <c r="BD15" i="32"/>
  <c r="BD14" i="32"/>
  <c r="BD9" i="32"/>
  <c r="BD8" i="32"/>
  <c r="BD7" i="32"/>
  <c r="BD6" i="32"/>
  <c r="BD5" i="32"/>
  <c r="AJ35" i="32"/>
  <c r="AI35" i="32"/>
  <c r="AH35" i="32"/>
  <c r="AH35" i="33" s="1"/>
  <c r="AG35" i="32"/>
  <c r="AG35" i="33" s="1"/>
  <c r="AG40" i="32"/>
  <c r="AG40" i="33" s="1"/>
  <c r="BD6" i="33"/>
  <c r="BD22" i="33"/>
  <c r="BD16" i="33"/>
  <c r="BD14" i="33"/>
  <c r="BD9" i="33"/>
  <c r="P21" i="19"/>
  <c r="Q21" i="19"/>
  <c r="R21" i="19"/>
  <c r="S21" i="19"/>
  <c r="T21" i="19"/>
  <c r="U21" i="19"/>
  <c r="V21" i="19"/>
  <c r="W21" i="19"/>
  <c r="X21" i="19"/>
  <c r="Y21" i="19"/>
  <c r="Z21" i="19"/>
  <c r="AA21" i="19"/>
  <c r="AB21" i="19"/>
  <c r="AC21" i="19"/>
  <c r="AD21" i="19"/>
  <c r="AE21" i="19"/>
  <c r="O21" i="19"/>
  <c r="AL50" i="22"/>
  <c r="AK50" i="22" s="1"/>
  <c r="CG50" i="22" s="1"/>
  <c r="AM50" i="22"/>
  <c r="AN50" i="22"/>
  <c r="AO50" i="22"/>
  <c r="AP50" i="22"/>
  <c r="AQ50" i="22"/>
  <c r="CM50" i="22" s="1"/>
  <c r="AR50" i="22"/>
  <c r="CN50" i="22" s="1"/>
  <c r="AS50" i="22"/>
  <c r="AT50" i="22"/>
  <c r="AU50" i="22"/>
  <c r="AV50" i="22"/>
  <c r="AY50" i="22"/>
  <c r="AZ50" i="22"/>
  <c r="BA50" i="22"/>
  <c r="BB50" i="22"/>
  <c r="AL51" i="22"/>
  <c r="AK51" i="22" s="1"/>
  <c r="CG51" i="22" s="1"/>
  <c r="AM51" i="22"/>
  <c r="AN51" i="22"/>
  <c r="AO51" i="22"/>
  <c r="AP51" i="22"/>
  <c r="AQ51" i="22"/>
  <c r="CM51" i="22" s="1"/>
  <c r="AR51" i="22"/>
  <c r="CN51" i="22" s="1"/>
  <c r="AS51" i="22"/>
  <c r="CO51" i="22"/>
  <c r="AT51" i="22"/>
  <c r="AU51" i="22"/>
  <c r="AV51" i="22"/>
  <c r="CR51" i="22" s="1"/>
  <c r="AY51" i="22"/>
  <c r="AZ51" i="22"/>
  <c r="BA51" i="22"/>
  <c r="BB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s="1"/>
  <c r="AU44" i="22"/>
  <c r="CQ44" i="22" s="1"/>
  <c r="CE44" i="22"/>
  <c r="CD44" i="22"/>
  <c r="CC44" i="22"/>
  <c r="CB44" i="22"/>
  <c r="BH44" i="22"/>
  <c r="BF44" i="22"/>
  <c r="BE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s="1"/>
  <c r="AU38" i="22"/>
  <c r="CQ38" i="22"/>
  <c r="CE38" i="22"/>
  <c r="CD38" i="22"/>
  <c r="CC38" i="22"/>
  <c r="CB38" i="22"/>
  <c r="BV38" i="22"/>
  <c r="BN38" i="22"/>
  <c r="BF38" i="22"/>
  <c r="BE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E32" i="22"/>
  <c r="CD32" i="22"/>
  <c r="CC32" i="22"/>
  <c r="CB32" i="22"/>
  <c r="BW32" i="22"/>
  <c r="BO32" i="22"/>
  <c r="BF32" i="22"/>
  <c r="BE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U26" i="22"/>
  <c r="CQ26" i="22" s="1"/>
  <c r="CO26" i="22"/>
  <c r="CG26" i="22"/>
  <c r="CE26" i="22"/>
  <c r="CC26" i="22"/>
  <c r="CB26" i="22"/>
  <c r="BX26" i="22"/>
  <c r="BP26" i="22"/>
  <c r="BE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N20" i="22"/>
  <c r="CE20" i="22"/>
  <c r="CD20" i="22"/>
  <c r="CC20" i="22"/>
  <c r="CB20" i="22"/>
  <c r="BW20" i="22"/>
  <c r="BO20" i="22"/>
  <c r="BE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H13" i="22"/>
  <c r="BU13" i="22"/>
  <c r="BM13" i="22"/>
  <c r="AZ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CN6" i="22"/>
  <c r="CD6" i="22"/>
  <c r="CB6" i="22"/>
  <c r="BV6" i="22"/>
  <c r="BN6" i="22"/>
  <c r="BE6" i="22"/>
  <c r="CH51" i="22"/>
  <c r="X53" i="22"/>
  <c r="BT53" i="22" s="1"/>
  <c r="AE44" i="22"/>
  <c r="CA44" i="22" s="1"/>
  <c r="AD44" i="22"/>
  <c r="BZ44" i="22" s="1"/>
  <c r="AC44" i="22"/>
  <c r="BY44" i="22" s="1"/>
  <c r="AB44" i="22"/>
  <c r="BX44" i="22" s="1"/>
  <c r="AA44" i="22"/>
  <c r="BW44" i="22" s="1"/>
  <c r="Z44" i="22"/>
  <c r="BV44" i="22" s="1"/>
  <c r="Y44" i="22"/>
  <c r="BU44" i="22" s="1"/>
  <c r="X44" i="22"/>
  <c r="BT44" i="22" s="1"/>
  <c r="W44" i="22"/>
  <c r="BS44" i="22" s="1"/>
  <c r="V44" i="22"/>
  <c r="BR44" i="22" s="1"/>
  <c r="U44" i="22"/>
  <c r="BQ44" i="22" s="1"/>
  <c r="T44" i="22"/>
  <c r="BP44" i="22" s="1"/>
  <c r="S44" i="22"/>
  <c r="BO44" i="22" s="1"/>
  <c r="R44" i="22"/>
  <c r="BN44" i="22" s="1"/>
  <c r="Q44" i="22"/>
  <c r="BM44" i="22" s="1"/>
  <c r="P44" i="22"/>
  <c r="BL44" i="22" s="1"/>
  <c r="O44" i="22"/>
  <c r="BK44" i="22" s="1"/>
  <c r="N44" i="22"/>
  <c r="BJ44" i="22" s="1"/>
  <c r="AE38" i="22"/>
  <c r="CA38" i="22" s="1"/>
  <c r="AD38" i="22"/>
  <c r="BZ38" i="22" s="1"/>
  <c r="AC38" i="22"/>
  <c r="BY38" i="22" s="1"/>
  <c r="AB38" i="22"/>
  <c r="BX38" i="22" s="1"/>
  <c r="AA38" i="22"/>
  <c r="BW38" i="22" s="1"/>
  <c r="Z38" i="22"/>
  <c r="Y38" i="22"/>
  <c r="BU38" i="22" s="1"/>
  <c r="X38" i="22"/>
  <c r="BT38" i="22" s="1"/>
  <c r="W38" i="22"/>
  <c r="BS38" i="22" s="1"/>
  <c r="V38" i="22"/>
  <c r="BR38" i="22" s="1"/>
  <c r="U38" i="22"/>
  <c r="BQ38" i="22" s="1"/>
  <c r="T38" i="22"/>
  <c r="BP38" i="22" s="1"/>
  <c r="S38" i="22"/>
  <c r="BO38" i="22" s="1"/>
  <c r="R38" i="22"/>
  <c r="Q38" i="22"/>
  <c r="BM38" i="22" s="1"/>
  <c r="P38" i="22"/>
  <c r="BL38" i="22" s="1"/>
  <c r="O38" i="22"/>
  <c r="BK38" i="22" s="1"/>
  <c r="N38" i="22"/>
  <c r="BJ38" i="22" s="1"/>
  <c r="AE32" i="22"/>
  <c r="CA32" i="22" s="1"/>
  <c r="AD32" i="22"/>
  <c r="BZ32" i="22" s="1"/>
  <c r="AC32" i="22"/>
  <c r="AC53" i="22" s="1"/>
  <c r="AB32" i="22"/>
  <c r="BX32" i="22" s="1"/>
  <c r="AA32" i="22"/>
  <c r="Z32" i="22"/>
  <c r="BV32" i="22" s="1"/>
  <c r="Y32" i="22"/>
  <c r="BU32" i="22" s="1"/>
  <c r="X32" i="22"/>
  <c r="BT32" i="22" s="1"/>
  <c r="W32" i="22"/>
  <c r="BS32" i="22" s="1"/>
  <c r="V32" i="22"/>
  <c r="BR32" i="22" s="1"/>
  <c r="U32" i="22"/>
  <c r="BQ32" i="22" s="1"/>
  <c r="T32" i="22"/>
  <c r="BP32" i="22" s="1"/>
  <c r="S32" i="22"/>
  <c r="R32" i="22"/>
  <c r="BN32" i="22" s="1"/>
  <c r="Q32" i="22"/>
  <c r="BM32" i="22" s="1"/>
  <c r="P32" i="22"/>
  <c r="BL32" i="22" s="1"/>
  <c r="O32" i="22"/>
  <c r="BK32" i="22" s="1"/>
  <c r="N32" i="22"/>
  <c r="BJ32" i="22" s="1"/>
  <c r="AE26" i="22"/>
  <c r="CA26" i="22" s="1"/>
  <c r="AD26" i="22"/>
  <c r="BZ26" i="22" s="1"/>
  <c r="AC26" i="22"/>
  <c r="BY26" i="22" s="1"/>
  <c r="AB26" i="22"/>
  <c r="AA26" i="22"/>
  <c r="BW26" i="22" s="1"/>
  <c r="Z26" i="22"/>
  <c r="BV26" i="22" s="1"/>
  <c r="Y26" i="22"/>
  <c r="BU26" i="22" s="1"/>
  <c r="X26" i="22"/>
  <c r="BT26" i="22" s="1"/>
  <c r="W26" i="22"/>
  <c r="BS26" i="22" s="1"/>
  <c r="V26" i="22"/>
  <c r="BR26" i="22" s="1"/>
  <c r="U26" i="22"/>
  <c r="BQ26" i="22" s="1"/>
  <c r="T26" i="22"/>
  <c r="S26" i="22"/>
  <c r="BO26" i="22" s="1"/>
  <c r="R26" i="22"/>
  <c r="BN26" i="22" s="1"/>
  <c r="Q26" i="22"/>
  <c r="BM26" i="22" s="1"/>
  <c r="P26" i="22"/>
  <c r="BL26" i="22" s="1"/>
  <c r="O26" i="22"/>
  <c r="BK26" i="22" s="1"/>
  <c r="N26" i="22"/>
  <c r="BJ26" i="22" s="1"/>
  <c r="AE20" i="22"/>
  <c r="CA20" i="22" s="1"/>
  <c r="AD20" i="22"/>
  <c r="BZ20" i="22" s="1"/>
  <c r="AC20" i="22"/>
  <c r="BY20" i="22" s="1"/>
  <c r="AB20" i="22"/>
  <c r="BX20" i="22" s="1"/>
  <c r="AA20" i="22"/>
  <c r="Z20" i="22"/>
  <c r="BV20" i="22" s="1"/>
  <c r="Y20" i="22"/>
  <c r="BU20" i="22" s="1"/>
  <c r="X20" i="22"/>
  <c r="BT20" i="22" s="1"/>
  <c r="W20" i="22"/>
  <c r="BS20" i="22" s="1"/>
  <c r="V20" i="22"/>
  <c r="BR20" i="22" s="1"/>
  <c r="U20" i="22"/>
  <c r="BQ20" i="22" s="1"/>
  <c r="T20" i="22"/>
  <c r="BP20" i="22" s="1"/>
  <c r="S20" i="22"/>
  <c r="R20" i="22"/>
  <c r="BN20" i="22" s="1"/>
  <c r="Q20" i="22"/>
  <c r="BM20" i="22" s="1"/>
  <c r="P20" i="22"/>
  <c r="BL20" i="22" s="1"/>
  <c r="O20" i="22"/>
  <c r="BK20" i="22" s="1"/>
  <c r="N20" i="22"/>
  <c r="BJ20" i="22" s="1"/>
  <c r="AE13" i="22"/>
  <c r="CA13" i="22" s="1"/>
  <c r="AD13" i="22"/>
  <c r="BZ13" i="22" s="1"/>
  <c r="AC13" i="22"/>
  <c r="BY13" i="22" s="1"/>
  <c r="AB13" i="22"/>
  <c r="BX13" i="22" s="1"/>
  <c r="AA13" i="22"/>
  <c r="BW13" i="22" s="1"/>
  <c r="Z13" i="22"/>
  <c r="BV13" i="22" s="1"/>
  <c r="Y13" i="22"/>
  <c r="X13" i="22"/>
  <c r="BT13" i="22" s="1"/>
  <c r="W13" i="22"/>
  <c r="BS13" i="22" s="1"/>
  <c r="V13" i="22"/>
  <c r="BR13" i="22" s="1"/>
  <c r="U13" i="22"/>
  <c r="BQ13" i="22" s="1"/>
  <c r="T13" i="22"/>
  <c r="BP13" i="22" s="1"/>
  <c r="S13" i="22"/>
  <c r="BO13" i="22" s="1"/>
  <c r="R13" i="22"/>
  <c r="BN13" i="22" s="1"/>
  <c r="Q13" i="22"/>
  <c r="P13" i="22"/>
  <c r="BL13" i="22" s="1"/>
  <c r="O13" i="22"/>
  <c r="BK13" i="22" s="1"/>
  <c r="N13" i="22"/>
  <c r="BJ13" i="22" s="1"/>
  <c r="AE6" i="22"/>
  <c r="CA6" i="22" s="1"/>
  <c r="AD6" i="22"/>
  <c r="BZ6" i="22" s="1"/>
  <c r="AD53" i="22"/>
  <c r="BZ53" i="22" s="1"/>
  <c r="AC6" i="22"/>
  <c r="BY6" i="22" s="1"/>
  <c r="AB6" i="22"/>
  <c r="BX6" i="22" s="1"/>
  <c r="AA6" i="22"/>
  <c r="AA53" i="22" s="1"/>
  <c r="Z6" i="22"/>
  <c r="Z53" i="22"/>
  <c r="BV53" i="22" s="1"/>
  <c r="Y6" i="22"/>
  <c r="BU6" i="22" s="1"/>
  <c r="X6" i="22"/>
  <c r="BT6" i="22" s="1"/>
  <c r="W6" i="22"/>
  <c r="BS6" i="22" s="1"/>
  <c r="V6" i="22"/>
  <c r="BR6" i="22" s="1"/>
  <c r="V53" i="22"/>
  <c r="BR53" i="22" s="1"/>
  <c r="U6" i="22"/>
  <c r="U53" i="22" s="1"/>
  <c r="BQ53" i="22" s="1"/>
  <c r="T6" i="22"/>
  <c r="BP6" i="22" s="1"/>
  <c r="S6" i="22"/>
  <c r="S53" i="22" s="1"/>
  <c r="BO53" i="22" s="1"/>
  <c r="R6" i="22"/>
  <c r="R53" i="22"/>
  <c r="BN53" i="22" s="1"/>
  <c r="Q6" i="22"/>
  <c r="BM6" i="22" s="1"/>
  <c r="P6" i="22"/>
  <c r="BL6" i="22" s="1"/>
  <c r="P53" i="22"/>
  <c r="BL53" i="22" s="1"/>
  <c r="O6" i="22"/>
  <c r="O53" i="22" s="1"/>
  <c r="BK53" i="22" s="1"/>
  <c r="N6" i="22"/>
  <c r="BJ6" i="22" s="1"/>
  <c r="H44" i="22"/>
  <c r="K44" i="22" s="1"/>
  <c r="BG44" i="22" s="1"/>
  <c r="G44" i="22"/>
  <c r="BC44" i="22" s="1"/>
  <c r="F44" i="22"/>
  <c r="BB44" i="22" s="1"/>
  <c r="E44" i="22"/>
  <c r="BA44" i="22" s="1"/>
  <c r="D44" i="22"/>
  <c r="AZ44" i="22" s="1"/>
  <c r="C44" i="22"/>
  <c r="AY44" i="22" s="1"/>
  <c r="H38" i="22"/>
  <c r="BD38" i="22" s="1"/>
  <c r="G38" i="22"/>
  <c r="BC38" i="22" s="1"/>
  <c r="F38" i="22"/>
  <c r="BB38" i="22" s="1"/>
  <c r="E38" i="22"/>
  <c r="BA38" i="22" s="1"/>
  <c r="D38" i="22"/>
  <c r="AZ38" i="22" s="1"/>
  <c r="C38" i="22"/>
  <c r="AY38" i="22" s="1"/>
  <c r="H32" i="22"/>
  <c r="BD32" i="22" s="1"/>
  <c r="G32" i="22"/>
  <c r="BC32" i="22" s="1"/>
  <c r="F32" i="22"/>
  <c r="BB32" i="22" s="1"/>
  <c r="E32" i="22"/>
  <c r="BA32" i="22" s="1"/>
  <c r="D32" i="22"/>
  <c r="AZ32" i="22" s="1"/>
  <c r="C32" i="22"/>
  <c r="AY32" i="22" s="1"/>
  <c r="H26" i="22"/>
  <c r="BD26" i="22" s="1"/>
  <c r="G26" i="22"/>
  <c r="BC26" i="22" s="1"/>
  <c r="F26" i="22"/>
  <c r="BB26" i="22" s="1"/>
  <c r="E26" i="22"/>
  <c r="BA26" i="22" s="1"/>
  <c r="D26" i="22"/>
  <c r="AZ26" i="22" s="1"/>
  <c r="C26" i="22"/>
  <c r="AY26" i="22" s="1"/>
  <c r="H20" i="22"/>
  <c r="BD20" i="22" s="1"/>
  <c r="G20" i="22"/>
  <c r="BC20" i="22" s="1"/>
  <c r="F20" i="22"/>
  <c r="BB20" i="22" s="1"/>
  <c r="E20" i="22"/>
  <c r="BA20" i="22" s="1"/>
  <c r="D20" i="22"/>
  <c r="AZ20" i="22" s="1"/>
  <c r="C20" i="22"/>
  <c r="AY20" i="22" s="1"/>
  <c r="H13" i="22"/>
  <c r="BD13" i="22" s="1"/>
  <c r="G13" i="22"/>
  <c r="BC13" i="22" s="1"/>
  <c r="F13" i="22"/>
  <c r="BB13" i="22" s="1"/>
  <c r="E13" i="22"/>
  <c r="BA13" i="22" s="1"/>
  <c r="D13" i="22"/>
  <c r="C13" i="22"/>
  <c r="AY13" i="22" s="1"/>
  <c r="H6" i="22"/>
  <c r="BD6" i="22" s="1"/>
  <c r="G6" i="22"/>
  <c r="BC6" i="22" s="1"/>
  <c r="G53" i="22"/>
  <c r="BC53" i="22" s="1"/>
  <c r="F6" i="22"/>
  <c r="BB6" i="22" s="1"/>
  <c r="E6" i="22"/>
  <c r="BA6" i="22" s="1"/>
  <c r="E53" i="22"/>
  <c r="BA53" i="22" s="1"/>
  <c r="D6" i="22"/>
  <c r="AZ6" i="22" s="1"/>
  <c r="C6" i="22"/>
  <c r="AY6" i="22" s="1"/>
  <c r="C53" i="22"/>
  <c r="AY53" i="22" s="1"/>
  <c r="AF35" i="19"/>
  <c r="AF35" i="30" s="1"/>
  <c r="AE35" i="19"/>
  <c r="AE35" i="30" s="1"/>
  <c r="AD35" i="19"/>
  <c r="AD35" i="30" s="1"/>
  <c r="AC35" i="19"/>
  <c r="AC35" i="30" s="1"/>
  <c r="AB35" i="19"/>
  <c r="AA35" i="19"/>
  <c r="Z35" i="19"/>
  <c r="Y35" i="19"/>
  <c r="X35" i="19"/>
  <c r="W35" i="19"/>
  <c r="V35" i="19"/>
  <c r="U35" i="19"/>
  <c r="T35" i="19"/>
  <c r="S35" i="19"/>
  <c r="R35" i="19"/>
  <c r="Q35" i="19"/>
  <c r="P35" i="19"/>
  <c r="O35" i="19"/>
  <c r="AB27" i="19"/>
  <c r="AA27" i="19"/>
  <c r="T27" i="19"/>
  <c r="S27" i="19"/>
  <c r="AF27" i="19"/>
  <c r="AF40" i="19"/>
  <c r="AF40" i="30" s="1"/>
  <c r="AE27" i="19"/>
  <c r="AD27" i="19"/>
  <c r="AC27" i="19"/>
  <c r="X27" i="19"/>
  <c r="X40" i="19"/>
  <c r="W27" i="19"/>
  <c r="W40" i="19"/>
  <c r="V27" i="19"/>
  <c r="U27" i="19"/>
  <c r="P27" i="19"/>
  <c r="P40" i="19"/>
  <c r="O27" i="19"/>
  <c r="Y27" i="19"/>
  <c r="Q27" i="19"/>
  <c r="AE40" i="19"/>
  <c r="AE40" i="30" s="1"/>
  <c r="AD40" i="19"/>
  <c r="AD40" i="30" s="1"/>
  <c r="AB40" i="19"/>
  <c r="V40" i="19"/>
  <c r="T40" i="19"/>
  <c r="O40" i="19"/>
  <c r="AF13" i="19"/>
  <c r="AE13" i="19"/>
  <c r="AD13" i="19"/>
  <c r="AC13" i="19"/>
  <c r="AB13" i="19"/>
  <c r="AA13" i="19"/>
  <c r="Z13" i="19"/>
  <c r="Y13" i="19"/>
  <c r="X13" i="19"/>
  <c r="W13" i="19"/>
  <c r="V13" i="19"/>
  <c r="U13" i="19"/>
  <c r="T13" i="19"/>
  <c r="S13" i="19"/>
  <c r="R13" i="19"/>
  <c r="Q13" i="19"/>
  <c r="P13" i="19"/>
  <c r="O13" i="19"/>
  <c r="AF4" i="19"/>
  <c r="AF11" i="19"/>
  <c r="AF18" i="19" s="1"/>
  <c r="AF42" i="19" s="1"/>
  <c r="AF42" i="30" s="1"/>
  <c r="AE4" i="19"/>
  <c r="AE11" i="19" s="1"/>
  <c r="AE18" i="19" s="1"/>
  <c r="AE42" i="19" s="1"/>
  <c r="AE42" i="30" s="1"/>
  <c r="AD4" i="19"/>
  <c r="AD11" i="19" s="1"/>
  <c r="AD18" i="19" s="1"/>
  <c r="AD42" i="19" s="1"/>
  <c r="AD42" i="30" s="1"/>
  <c r="AC4" i="19"/>
  <c r="AC11" i="19" s="1"/>
  <c r="AC18" i="19" s="1"/>
  <c r="AC42" i="19" s="1"/>
  <c r="AC42" i="30" s="1"/>
  <c r="AB4" i="19"/>
  <c r="AB11" i="19" s="1"/>
  <c r="AB18" i="19" s="1"/>
  <c r="AB42" i="19" s="1"/>
  <c r="AA4" i="19"/>
  <c r="AA11" i="19" s="1"/>
  <c r="Z4" i="19"/>
  <c r="Z11" i="19" s="1"/>
  <c r="Z18" i="19" s="1"/>
  <c r="Y4" i="19"/>
  <c r="Y11" i="19" s="1"/>
  <c r="Y18" i="19" s="1"/>
  <c r="Y42" i="19" s="1"/>
  <c r="X4" i="19"/>
  <c r="X11" i="19" s="1"/>
  <c r="X18" i="19" s="1"/>
  <c r="X42" i="19" s="1"/>
  <c r="W4" i="19"/>
  <c r="W11" i="19"/>
  <c r="W18" i="19" s="1"/>
  <c r="W42" i="19" s="1"/>
  <c r="V4" i="19"/>
  <c r="V11" i="19"/>
  <c r="V18" i="19" s="1"/>
  <c r="V42" i="19" s="1"/>
  <c r="U4" i="19"/>
  <c r="U11" i="19"/>
  <c r="U18" i="19" s="1"/>
  <c r="U42" i="19" s="1"/>
  <c r="T4" i="19"/>
  <c r="T11" i="19" s="1"/>
  <c r="T18" i="19" s="1"/>
  <c r="T42" i="19" s="1"/>
  <c r="S4" i="19"/>
  <c r="S11" i="19" s="1"/>
  <c r="S18" i="19" s="1"/>
  <c r="S42" i="19" s="1"/>
  <c r="R4" i="19"/>
  <c r="R11" i="19" s="1"/>
  <c r="R18" i="19" s="1"/>
  <c r="R42" i="19" s="1"/>
  <c r="Q4" i="19"/>
  <c r="Q11" i="19"/>
  <c r="Q18" i="19" s="1"/>
  <c r="Q42" i="19" s="1"/>
  <c r="P4" i="19"/>
  <c r="P11" i="19" s="1"/>
  <c r="P18" i="19" s="1"/>
  <c r="P42" i="19" s="1"/>
  <c r="O4" i="19"/>
  <c r="O11" i="19" s="1"/>
  <c r="O18" i="19" s="1"/>
  <c r="O42" i="19" s="1"/>
  <c r="Q40" i="19"/>
  <c r="T53" i="22"/>
  <c r="BP53" i="22" s="1"/>
  <c r="AB53" i="22"/>
  <c r="BX53" i="22" s="1"/>
  <c r="Y40" i="19"/>
  <c r="R27" i="19"/>
  <c r="R40" i="19"/>
  <c r="Z27" i="19"/>
  <c r="Z40" i="19" s="1"/>
  <c r="AT40" i="19" s="1"/>
  <c r="AT40" i="30" s="1"/>
  <c r="D53" i="22"/>
  <c r="AZ53" i="22" s="1"/>
  <c r="S40" i="19"/>
  <c r="AA40" i="19"/>
  <c r="U40" i="19"/>
  <c r="AC40" i="19"/>
  <c r="AC40" i="30" s="1"/>
  <c r="K4" i="19"/>
  <c r="M4" i="19" s="1"/>
  <c r="I4" i="19"/>
  <c r="H4" i="19"/>
  <c r="G4" i="19"/>
  <c r="F4" i="19"/>
  <c r="E4" i="19"/>
  <c r="D4" i="19"/>
  <c r="D11" i="19" s="1"/>
  <c r="D18" i="19" s="1"/>
  <c r="CE6" i="22"/>
  <c r="D27" i="19"/>
  <c r="E27" i="19"/>
  <c r="F27" i="19"/>
  <c r="G27" i="19"/>
  <c r="H27" i="19"/>
  <c r="I27" i="19"/>
  <c r="D21" i="19"/>
  <c r="E21" i="19"/>
  <c r="G21" i="19"/>
  <c r="H21" i="19"/>
  <c r="I21" i="19"/>
  <c r="D13" i="19"/>
  <c r="E13" i="19"/>
  <c r="F13" i="19"/>
  <c r="G13" i="19"/>
  <c r="H13" i="19"/>
  <c r="I13" i="19"/>
  <c r="H11" i="19"/>
  <c r="H18" i="19" s="1"/>
  <c r="E11" i="19"/>
  <c r="E18" i="19" s="1"/>
  <c r="F11" i="19"/>
  <c r="F18" i="19" s="1"/>
  <c r="G11" i="19"/>
  <c r="G18" i="19" s="1"/>
  <c r="I11" i="19"/>
  <c r="I18" i="19" s="1"/>
  <c r="D44" i="19"/>
  <c r="D44" i="30" s="1"/>
  <c r="L23" i="19"/>
  <c r="J26" i="22"/>
  <c r="L26" i="22" s="1"/>
  <c r="BH26" i="22" s="1"/>
  <c r="J20" i="22"/>
  <c r="J53" i="22" s="1"/>
  <c r="J13" i="22"/>
  <c r="L13" i="22" s="1"/>
  <c r="BH13" i="22" s="1"/>
  <c r="BF13" i="22"/>
  <c r="CE13" i="22"/>
  <c r="CD13" i="22"/>
  <c r="CC13" i="22"/>
  <c r="CB13" i="22"/>
  <c r="BF26" i="22"/>
  <c r="L49" i="22"/>
  <c r="L48" i="22"/>
  <c r="L47" i="22"/>
  <c r="L46" i="22"/>
  <c r="L45" i="22"/>
  <c r="L11" i="22"/>
  <c r="AV12" i="22"/>
  <c r="AU12" i="22"/>
  <c r="CE53" i="22"/>
  <c r="BG50" i="22"/>
  <c r="K49" i="22"/>
  <c r="K48" i="22"/>
  <c r="K47" i="22"/>
  <c r="K46" i="22"/>
  <c r="K45" i="22"/>
  <c r="K11" i="22"/>
  <c r="B3" i="22"/>
  <c r="Z35" i="30"/>
  <c r="R35" i="30"/>
  <c r="Z13" i="30"/>
  <c r="R13" i="30"/>
  <c r="V4" i="30"/>
  <c r="V11" i="30" s="1"/>
  <c r="V18" i="30" s="1"/>
  <c r="AB13" i="30"/>
  <c r="AA13" i="30"/>
  <c r="X13" i="30"/>
  <c r="V13" i="30"/>
  <c r="T13" i="30"/>
  <c r="S13" i="30"/>
  <c r="P13" i="30"/>
  <c r="Z4" i="30"/>
  <c r="R4" i="30"/>
  <c r="P4" i="30"/>
  <c r="P11" i="30"/>
  <c r="P18" i="30" s="1"/>
  <c r="S35" i="30"/>
  <c r="AA35" i="30"/>
  <c r="T4" i="30"/>
  <c r="T11" i="30" s="1"/>
  <c r="T18" i="30" s="1"/>
  <c r="AB4" i="30"/>
  <c r="AB11" i="30" s="1"/>
  <c r="AB18" i="30" s="1"/>
  <c r="O13" i="30"/>
  <c r="V35" i="30"/>
  <c r="W13" i="30"/>
  <c r="O35" i="30"/>
  <c r="R11" i="30"/>
  <c r="R18" i="30" s="1"/>
  <c r="P35" i="30"/>
  <c r="P40" i="30" s="1"/>
  <c r="P42" i="30" s="1"/>
  <c r="Y4" i="30"/>
  <c r="Y11" i="30" s="1"/>
  <c r="Y18" i="30" s="1"/>
  <c r="X4" i="30"/>
  <c r="X11" i="30" s="1"/>
  <c r="X18" i="30" s="1"/>
  <c r="U35" i="30"/>
  <c r="X35" i="30"/>
  <c r="W35" i="30"/>
  <c r="U4" i="30"/>
  <c r="U11" i="30" s="1"/>
  <c r="U18" i="30" s="1"/>
  <c r="U42" i="30" s="1"/>
  <c r="Q4" i="30"/>
  <c r="Z11" i="30"/>
  <c r="Z18" i="30"/>
  <c r="Z42" i="30" s="1"/>
  <c r="Q11" i="30"/>
  <c r="Q18" i="30" s="1"/>
  <c r="Q42" i="30" s="1"/>
  <c r="BC15" i="30"/>
  <c r="BC10" i="30"/>
  <c r="BC13" i="30"/>
  <c r="BC28" i="30"/>
  <c r="BC31" i="30"/>
  <c r="BC8" i="30"/>
  <c r="BC25" i="30"/>
  <c r="BC9" i="30"/>
  <c r="BC30" i="30"/>
  <c r="BC6" i="30"/>
  <c r="BC36" i="30"/>
  <c r="BC22" i="30"/>
  <c r="BC27" i="30"/>
  <c r="K21" i="19"/>
  <c r="M21" i="19" s="1"/>
  <c r="K13" i="19"/>
  <c r="M13" i="19" s="1"/>
  <c r="K11" i="19"/>
  <c r="AO9" i="19"/>
  <c r="AN9" i="19" s="1"/>
  <c r="AN4" i="19" s="1"/>
  <c r="AN11" i="19" s="1"/>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I44" i="27" s="1"/>
  <c r="AH48" i="27"/>
  <c r="AG48" i="27"/>
  <c r="AF48" i="27"/>
  <c r="K48" i="27"/>
  <c r="J48" i="27"/>
  <c r="AO47" i="27"/>
  <c r="AN47" i="27"/>
  <c r="AM47" i="27"/>
  <c r="AM44" i="27" s="1"/>
  <c r="AL47" i="27"/>
  <c r="AK47" i="27"/>
  <c r="AJ47" i="27"/>
  <c r="AI47" i="27"/>
  <c r="AH47" i="27"/>
  <c r="AG47" i="27"/>
  <c r="K47" i="27"/>
  <c r="J47" i="27"/>
  <c r="AO46" i="27"/>
  <c r="AN46" i="27"/>
  <c r="AM46" i="27"/>
  <c r="AL46" i="27"/>
  <c r="AK46" i="27"/>
  <c r="AJ46" i="27"/>
  <c r="AI46" i="27"/>
  <c r="AH46" i="27"/>
  <c r="AH44" i="27" s="1"/>
  <c r="AG46" i="27"/>
  <c r="AF46" i="27" s="1"/>
  <c r="K46" i="27"/>
  <c r="J46" i="27"/>
  <c r="AO45" i="27"/>
  <c r="AN45" i="27"/>
  <c r="AM45"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F53" i="27" s="1"/>
  <c r="E44" i="27"/>
  <c r="D44" i="27"/>
  <c r="C44" i="27"/>
  <c r="AO43" i="27"/>
  <c r="AN43" i="27"/>
  <c r="AM43" i="27"/>
  <c r="AL43" i="27"/>
  <c r="AK43" i="27"/>
  <c r="AJ43" i="27"/>
  <c r="AI43" i="27"/>
  <c r="AH43" i="27"/>
  <c r="AG43" i="27"/>
  <c r="AF43" i="27" s="1"/>
  <c r="K43" i="27"/>
  <c r="J43" i="27"/>
  <c r="AO42" i="27"/>
  <c r="AN42" i="27"/>
  <c r="AM42" i="27"/>
  <c r="AL42" i="27"/>
  <c r="AK42" i="27"/>
  <c r="AJ42" i="27"/>
  <c r="AI42" i="27"/>
  <c r="AH42" i="27"/>
  <c r="AG42" i="27"/>
  <c r="AF42" i="27" s="1"/>
  <c r="K42" i="27"/>
  <c r="J42" i="27"/>
  <c r="AO41" i="27"/>
  <c r="AN41" i="27"/>
  <c r="AM41" i="27"/>
  <c r="AL41" i="27"/>
  <c r="AK41" i="27"/>
  <c r="AJ41" i="27"/>
  <c r="AI41" i="27"/>
  <c r="AH41" i="27"/>
  <c r="AG41" i="27"/>
  <c r="AF41" i="27"/>
  <c r="K41" i="27"/>
  <c r="J41" i="27"/>
  <c r="AO40" i="27"/>
  <c r="AO38" i="27" s="1"/>
  <c r="AN40" i="27"/>
  <c r="AM40" i="27"/>
  <c r="AL40" i="27"/>
  <c r="AK40" i="27"/>
  <c r="AJ40" i="27"/>
  <c r="AI40" i="27"/>
  <c r="AH40" i="27"/>
  <c r="AG40" i="27"/>
  <c r="AF40" i="27" s="1"/>
  <c r="K40" i="27"/>
  <c r="J40" i="27"/>
  <c r="AO39" i="27"/>
  <c r="AN39" i="27"/>
  <c r="AM39" i="27"/>
  <c r="AM38" i="27" s="1"/>
  <c r="AL39" i="27"/>
  <c r="AL38" i="27" s="1"/>
  <c r="AK39" i="27"/>
  <c r="AJ39" i="27"/>
  <c r="AJ38" i="27" s="1"/>
  <c r="AI39" i="27"/>
  <c r="AH39" i="27"/>
  <c r="AG39" i="27"/>
  <c r="AF39" i="27" s="1"/>
  <c r="AF38" i="27" s="1"/>
  <c r="K39" i="27"/>
  <c r="J39" i="27"/>
  <c r="AD38" i="27"/>
  <c r="AC38" i="27"/>
  <c r="AB38" i="27"/>
  <c r="AA38" i="27"/>
  <c r="Z38" i="27"/>
  <c r="Y38" i="27"/>
  <c r="X38" i="27"/>
  <c r="W38" i="27"/>
  <c r="V38" i="27"/>
  <c r="U38" i="27"/>
  <c r="T38" i="27"/>
  <c r="S38" i="27"/>
  <c r="R38" i="27"/>
  <c r="Q38" i="27"/>
  <c r="P38" i="27"/>
  <c r="P53" i="27" s="1"/>
  <c r="O38" i="27"/>
  <c r="N38" i="27"/>
  <c r="M38" i="27"/>
  <c r="I38" i="27"/>
  <c r="H38" i="27"/>
  <c r="G38" i="27"/>
  <c r="F38" i="27"/>
  <c r="E38" i="27"/>
  <c r="E53" i="27" s="1"/>
  <c r="D38" i="27"/>
  <c r="C38" i="27"/>
  <c r="AO37" i="27"/>
  <c r="AN37" i="27"/>
  <c r="AM37" i="27"/>
  <c r="AL37" i="27"/>
  <c r="AK37" i="27"/>
  <c r="AJ37" i="27"/>
  <c r="AI37" i="27"/>
  <c r="AH37" i="27"/>
  <c r="AG37" i="27"/>
  <c r="AF37" i="27" s="1"/>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s="1"/>
  <c r="K35" i="27"/>
  <c r="J35" i="27"/>
  <c r="AO34" i="27"/>
  <c r="AN34" i="27"/>
  <c r="AM34" i="27"/>
  <c r="AL34" i="27"/>
  <c r="AK34" i="27"/>
  <c r="AJ34" i="27"/>
  <c r="AI34" i="27"/>
  <c r="AH34" i="27"/>
  <c r="AG34" i="27"/>
  <c r="AF34" i="27"/>
  <c r="K34" i="27"/>
  <c r="J34" i="27"/>
  <c r="AO33" i="27"/>
  <c r="AN33" i="27"/>
  <c r="AM33" i="27"/>
  <c r="AL33" i="27"/>
  <c r="AK33" i="27"/>
  <c r="AJ33" i="27"/>
  <c r="AJ32" i="27" s="1"/>
  <c r="AI33" i="27"/>
  <c r="AH33" i="27"/>
  <c r="AG33" i="27"/>
  <c r="K33" i="27"/>
  <c r="J33" i="27"/>
  <c r="AD32" i="27"/>
  <c r="AC32" i="27"/>
  <c r="AC53" i="27" s="1"/>
  <c r="AB32" i="27"/>
  <c r="AA32" i="27"/>
  <c r="Z32" i="27"/>
  <c r="Y32" i="27"/>
  <c r="X32" i="27"/>
  <c r="W32" i="27"/>
  <c r="V32" i="27"/>
  <c r="U32" i="27"/>
  <c r="U53" i="27" s="1"/>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s="1"/>
  <c r="K31" i="27"/>
  <c r="J31" i="27"/>
  <c r="AO30" i="27"/>
  <c r="AN30" i="27"/>
  <c r="AM30" i="27"/>
  <c r="AL30" i="27"/>
  <c r="AK30" i="27"/>
  <c r="AK26" i="27" s="1"/>
  <c r="AK53" i="27" s="1"/>
  <c r="AJ30" i="27"/>
  <c r="AI30" i="27"/>
  <c r="AH30" i="27"/>
  <c r="AG30" i="27"/>
  <c r="AF30" i="27"/>
  <c r="K30" i="27"/>
  <c r="J30" i="27"/>
  <c r="AO29" i="27"/>
  <c r="AN29" i="27"/>
  <c r="AM29" i="27"/>
  <c r="AL29" i="27"/>
  <c r="AK29" i="27"/>
  <c r="AJ29" i="27"/>
  <c r="AI29" i="27"/>
  <c r="AH29" i="27"/>
  <c r="AH26" i="27" s="1"/>
  <c r="AG29" i="27"/>
  <c r="AF29" i="27"/>
  <c r="K29" i="27"/>
  <c r="J29" i="27"/>
  <c r="AO28" i="27"/>
  <c r="AN28" i="27"/>
  <c r="AM28" i="27"/>
  <c r="AM26" i="27" s="1"/>
  <c r="AL28" i="27"/>
  <c r="AK28" i="27"/>
  <c r="AJ28" i="27"/>
  <c r="AI28" i="27"/>
  <c r="AH28" i="27"/>
  <c r="AG28" i="27"/>
  <c r="AF28" i="27" s="1"/>
  <c r="AF26" i="27" s="1"/>
  <c r="K28" i="27"/>
  <c r="J28" i="27"/>
  <c r="AO27" i="27"/>
  <c r="AO26" i="27" s="1"/>
  <c r="AN27" i="27"/>
  <c r="AN26" i="27" s="1"/>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s="1"/>
  <c r="H26" i="27"/>
  <c r="G26" i="27"/>
  <c r="F26" i="27"/>
  <c r="E26" i="27"/>
  <c r="D26" i="27"/>
  <c r="C26" i="27"/>
  <c r="AO25" i="27"/>
  <c r="AN25" i="27"/>
  <c r="AM25" i="27"/>
  <c r="AL25" i="27"/>
  <c r="AK25" i="27"/>
  <c r="AJ25" i="27"/>
  <c r="AI25" i="27"/>
  <c r="AH25" i="27"/>
  <c r="AG25" i="27"/>
  <c r="AF25" i="27" s="1"/>
  <c r="K25" i="27"/>
  <c r="J25" i="27"/>
  <c r="AO24" i="27"/>
  <c r="AN24" i="27"/>
  <c r="AM24" i="27"/>
  <c r="AL24" i="27"/>
  <c r="AK24" i="27"/>
  <c r="AJ24" i="27"/>
  <c r="AI24" i="27"/>
  <c r="AH24" i="27"/>
  <c r="AG24" i="27"/>
  <c r="AF24" i="27" s="1"/>
  <c r="K24" i="27"/>
  <c r="J24" i="27"/>
  <c r="AO23" i="27"/>
  <c r="AN23" i="27"/>
  <c r="AM23" i="27"/>
  <c r="AL23" i="27"/>
  <c r="AK23" i="27"/>
  <c r="AJ23" i="27"/>
  <c r="AI23" i="27"/>
  <c r="AH23" i="27"/>
  <c r="AG23" i="27"/>
  <c r="AF23" i="27" s="1"/>
  <c r="K23" i="27"/>
  <c r="J23" i="27"/>
  <c r="AO22" i="27"/>
  <c r="AN22" i="27"/>
  <c r="AM22" i="27"/>
  <c r="AL22" i="27"/>
  <c r="AK22" i="27"/>
  <c r="AJ22" i="27"/>
  <c r="AI22" i="27"/>
  <c r="AH22" i="27"/>
  <c r="AG22" i="27"/>
  <c r="AF22" i="27" s="1"/>
  <c r="K22" i="27"/>
  <c r="J22" i="27"/>
  <c r="AO21" i="27"/>
  <c r="AO20" i="27" s="1"/>
  <c r="AN21" i="27"/>
  <c r="AM21" i="27"/>
  <c r="AL21" i="27"/>
  <c r="AL20" i="27" s="1"/>
  <c r="AK21" i="27"/>
  <c r="AJ21" i="27"/>
  <c r="AI21" i="27"/>
  <c r="AH21" i="27"/>
  <c r="AH20" i="27" s="1"/>
  <c r="AG21" i="27"/>
  <c r="K21" i="27"/>
  <c r="J21" i="27"/>
  <c r="AM20" i="27"/>
  <c r="AD20" i="27"/>
  <c r="AC20" i="27"/>
  <c r="AB20" i="27"/>
  <c r="AB53" i="27" s="1"/>
  <c r="AA20" i="27"/>
  <c r="Z20" i="27"/>
  <c r="Y20" i="27"/>
  <c r="X20" i="27"/>
  <c r="W20" i="27"/>
  <c r="V20" i="27"/>
  <c r="U20" i="27"/>
  <c r="T20" i="27"/>
  <c r="T53" i="27" s="1"/>
  <c r="S20" i="27"/>
  <c r="R20" i="27"/>
  <c r="Q20" i="27"/>
  <c r="P20" i="27"/>
  <c r="O20" i="27"/>
  <c r="N20" i="27"/>
  <c r="M20" i="27"/>
  <c r="I20" i="27"/>
  <c r="K20" i="27" s="1"/>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L13" i="27" s="1"/>
  <c r="AK16" i="27"/>
  <c r="AJ16" i="27"/>
  <c r="AI16" i="27"/>
  <c r="AH16" i="27"/>
  <c r="AG16" i="27"/>
  <c r="AF16" i="27"/>
  <c r="K16" i="27"/>
  <c r="J16" i="27"/>
  <c r="AO15" i="27"/>
  <c r="AN15" i="27"/>
  <c r="AM15" i="27"/>
  <c r="AL15" i="27"/>
  <c r="AK15" i="27"/>
  <c r="AJ15" i="27"/>
  <c r="AI15" i="27"/>
  <c r="AH15" i="27"/>
  <c r="AG15" i="27"/>
  <c r="AF15" i="27"/>
  <c r="K15" i="27"/>
  <c r="J15" i="27"/>
  <c r="AO14" i="27"/>
  <c r="AN14" i="27"/>
  <c r="AN13" i="27" s="1"/>
  <c r="AM14" i="27"/>
  <c r="AM13" i="27" s="1"/>
  <c r="AL14" i="27"/>
  <c r="AK14" i="27"/>
  <c r="AJ14" i="27"/>
  <c r="AI14" i="27"/>
  <c r="AH14" i="27"/>
  <c r="AG14" i="27"/>
  <c r="AF14" i="27"/>
  <c r="AF13" i="27" s="1"/>
  <c r="K14" i="27"/>
  <c r="J14" i="27"/>
  <c r="AD13" i="27"/>
  <c r="AC13" i="27"/>
  <c r="AB13" i="27"/>
  <c r="AA13" i="27"/>
  <c r="Z13" i="27"/>
  <c r="Y13" i="27"/>
  <c r="Y53" i="27" s="1"/>
  <c r="AM53" i="27" s="1"/>
  <c r="X13" i="27"/>
  <c r="W13" i="27"/>
  <c r="V13" i="27"/>
  <c r="U13" i="27"/>
  <c r="T13" i="27"/>
  <c r="S13" i="27"/>
  <c r="R13" i="27"/>
  <c r="Q13" i="27"/>
  <c r="Q53" i="27" s="1"/>
  <c r="P13" i="27"/>
  <c r="AH13" i="27" s="1"/>
  <c r="AH53" i="27" s="1"/>
  <c r="O13" i="27"/>
  <c r="N13" i="27"/>
  <c r="M13" i="27"/>
  <c r="I13" i="27"/>
  <c r="H13" i="27"/>
  <c r="J13" i="27" s="1"/>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s="1"/>
  <c r="K11" i="27"/>
  <c r="J11" i="27"/>
  <c r="AO10" i="27"/>
  <c r="AN10" i="27"/>
  <c r="AM10" i="27"/>
  <c r="AM6" i="27" s="1"/>
  <c r="AL10" i="27"/>
  <c r="AK10" i="27"/>
  <c r="AJ10" i="27"/>
  <c r="AI10" i="27"/>
  <c r="AH10" i="27"/>
  <c r="AG10" i="27"/>
  <c r="AF10" i="27"/>
  <c r="K10" i="27"/>
  <c r="J10" i="27"/>
  <c r="AO9" i="27"/>
  <c r="AN9" i="27"/>
  <c r="AM9" i="27"/>
  <c r="AL9" i="27"/>
  <c r="AK9" i="27"/>
  <c r="AJ9" i="27"/>
  <c r="AI9" i="27"/>
  <c r="AH9" i="27"/>
  <c r="AG9" i="27"/>
  <c r="AF9" i="27"/>
  <c r="K9" i="27"/>
  <c r="J9" i="27"/>
  <c r="AO8" i="27"/>
  <c r="AN8" i="27"/>
  <c r="AN6" i="27" s="1"/>
  <c r="AM8" i="27"/>
  <c r="AL8" i="27"/>
  <c r="AK8" i="27"/>
  <c r="AJ8" i="27"/>
  <c r="AI8" i="27"/>
  <c r="AH8" i="27"/>
  <c r="AG8" i="27"/>
  <c r="AF8" i="27"/>
  <c r="AF6" i="27" s="1"/>
  <c r="K8" i="27"/>
  <c r="J8" i="27"/>
  <c r="AO7" i="27"/>
  <c r="AN7" i="27"/>
  <c r="AM7" i="27"/>
  <c r="AL7" i="27"/>
  <c r="AK7" i="27"/>
  <c r="AJ7" i="27"/>
  <c r="AJ6" i="27" s="1"/>
  <c r="AJ53" i="27" s="1"/>
  <c r="AI7" i="27"/>
  <c r="AI6" i="27" s="1"/>
  <c r="AH7" i="27"/>
  <c r="AG7" i="27"/>
  <c r="AF7" i="27"/>
  <c r="K7" i="27"/>
  <c r="J7" i="27"/>
  <c r="AD6" i="27"/>
  <c r="AD53" i="27" s="1"/>
  <c r="AC6" i="27"/>
  <c r="AB6" i="27"/>
  <c r="AA6" i="27"/>
  <c r="Z6" i="27"/>
  <c r="Y6" i="27"/>
  <c r="X6" i="27"/>
  <c r="W6" i="27"/>
  <c r="V6" i="27"/>
  <c r="V53" i="27" s="1"/>
  <c r="U6" i="27"/>
  <c r="T6" i="27"/>
  <c r="S6" i="27"/>
  <c r="R6" i="27"/>
  <c r="P6" i="27"/>
  <c r="O6" i="27"/>
  <c r="N6" i="27"/>
  <c r="M6" i="27"/>
  <c r="M53" i="27" s="1"/>
  <c r="K6" i="27"/>
  <c r="I6" i="27"/>
  <c r="H6" i="27"/>
  <c r="G6" i="27"/>
  <c r="F6" i="27"/>
  <c r="E6" i="27"/>
  <c r="D6" i="27"/>
  <c r="C6" i="27"/>
  <c r="C53" i="27" s="1"/>
  <c r="AR38" i="26"/>
  <c r="AT38" i="26" s="1"/>
  <c r="AQ38" i="26"/>
  <c r="AP38" i="26"/>
  <c r="AS38" i="26" s="1"/>
  <c r="AO38" i="26"/>
  <c r="AN38" i="26"/>
  <c r="AM38" i="26"/>
  <c r="AL38" i="26"/>
  <c r="AK38" i="26"/>
  <c r="AJ38" i="26"/>
  <c r="AI38" i="26" s="1"/>
  <c r="K38" i="26"/>
  <c r="AR37" i="26"/>
  <c r="AQ37" i="26"/>
  <c r="AP37" i="26"/>
  <c r="AO37" i="26"/>
  <c r="AN37" i="26"/>
  <c r="AM37" i="26"/>
  <c r="AL37" i="26"/>
  <c r="AK37" i="26"/>
  <c r="AJ37" i="26"/>
  <c r="E37" i="26"/>
  <c r="E35" i="26" s="1"/>
  <c r="AR36" i="26"/>
  <c r="AQ36" i="26"/>
  <c r="AP36" i="26"/>
  <c r="AO36" i="26"/>
  <c r="AN36" i="26"/>
  <c r="AM36" i="26"/>
  <c r="AL36" i="26"/>
  <c r="AK36" i="26"/>
  <c r="AJ36" i="26"/>
  <c r="AI36" i="26"/>
  <c r="AG36" i="26"/>
  <c r="AF36" i="26"/>
  <c r="K36" i="26"/>
  <c r="AE35" i="26"/>
  <c r="AD35" i="26"/>
  <c r="AR35" i="26" s="1"/>
  <c r="AC35" i="26"/>
  <c r="AB35" i="26"/>
  <c r="AA35" i="26"/>
  <c r="Z35" i="26"/>
  <c r="AP35" i="26" s="1"/>
  <c r="Y35" i="26"/>
  <c r="X35" i="26"/>
  <c r="W35" i="26"/>
  <c r="V35" i="26"/>
  <c r="AN35" i="26" s="1"/>
  <c r="U35" i="26"/>
  <c r="U40" i="26"/>
  <c r="T35" i="26"/>
  <c r="S35" i="26"/>
  <c r="R35" i="26"/>
  <c r="AL35" i="26" s="1"/>
  <c r="Q35" i="26"/>
  <c r="P35" i="26"/>
  <c r="O35" i="26"/>
  <c r="N35" i="26"/>
  <c r="N40" i="26" s="1"/>
  <c r="I35" i="26"/>
  <c r="K35" i="26" s="1"/>
  <c r="H35" i="26"/>
  <c r="G35" i="26"/>
  <c r="F35" i="26"/>
  <c r="D35" i="26"/>
  <c r="AR33" i="26"/>
  <c r="AT33" i="26"/>
  <c r="AQ33" i="26"/>
  <c r="AP33" i="26"/>
  <c r="AO33" i="26"/>
  <c r="AN33" i="26"/>
  <c r="AM33" i="26"/>
  <c r="AL33" i="26"/>
  <c r="AK33" i="26"/>
  <c r="AG33" i="26"/>
  <c r="AF33" i="26"/>
  <c r="AJ33" i="26"/>
  <c r="AI33" i="26" s="1"/>
  <c r="L33" i="26"/>
  <c r="K33" i="26"/>
  <c r="AR32" i="26"/>
  <c r="AQ32" i="26"/>
  <c r="AP32" i="26"/>
  <c r="AS32" i="26" s="1"/>
  <c r="AO32" i="26"/>
  <c r="AN32" i="26"/>
  <c r="AM32" i="26"/>
  <c r="AL32" i="26"/>
  <c r="AG32" i="26"/>
  <c r="AF32" i="26"/>
  <c r="AK32" i="26"/>
  <c r="AJ32" i="26"/>
  <c r="AI32" i="26" s="1"/>
  <c r="L32" i="26"/>
  <c r="K32" i="26"/>
  <c r="AR31" i="26"/>
  <c r="AS31" i="26"/>
  <c r="AQ31" i="26"/>
  <c r="AP31" i="26"/>
  <c r="AO31" i="26"/>
  <c r="AN31" i="26"/>
  <c r="AM31" i="26"/>
  <c r="AL31" i="26"/>
  <c r="AG31" i="26"/>
  <c r="AF31" i="26"/>
  <c r="AK31" i="26"/>
  <c r="AJ31" i="26"/>
  <c r="AI31" i="26"/>
  <c r="L31" i="26"/>
  <c r="K31" i="26"/>
  <c r="AR30" i="26"/>
  <c r="AS30" i="26" s="1"/>
  <c r="AQ30" i="26"/>
  <c r="AP30" i="26"/>
  <c r="AO30" i="26"/>
  <c r="AN30" i="26"/>
  <c r="AM30" i="26"/>
  <c r="AL30" i="26"/>
  <c r="AG30" i="26"/>
  <c r="AK30" i="26"/>
  <c r="O27" i="26"/>
  <c r="O40" i="26" s="1"/>
  <c r="L30" i="26"/>
  <c r="K30" i="26"/>
  <c r="AR29" i="26"/>
  <c r="AQ29" i="26"/>
  <c r="AP29" i="26"/>
  <c r="AO29" i="26"/>
  <c r="AN29" i="26"/>
  <c r="AM29" i="26"/>
  <c r="AL29" i="26"/>
  <c r="AK29" i="26"/>
  <c r="AG29" i="26"/>
  <c r="P27" i="26"/>
  <c r="P40" i="26" s="1"/>
  <c r="AK40" i="26" s="1"/>
  <c r="AJ29" i="26"/>
  <c r="AI29" i="26" s="1"/>
  <c r="K29" i="26"/>
  <c r="L29" i="26"/>
  <c r="AR28" i="26"/>
  <c r="AQ28" i="26"/>
  <c r="AT28" i="26" s="1"/>
  <c r="AP28" i="26"/>
  <c r="AO28" i="26"/>
  <c r="AN28" i="26"/>
  <c r="AM28" i="26"/>
  <c r="AL28" i="26"/>
  <c r="AG28" i="26"/>
  <c r="AF28" i="26"/>
  <c r="R27" i="26"/>
  <c r="R40" i="26" s="1"/>
  <c r="AL40" i="26" s="1"/>
  <c r="Q27" i="26"/>
  <c r="AK28" i="26"/>
  <c r="AJ28" i="26"/>
  <c r="L28" i="26"/>
  <c r="K28" i="26"/>
  <c r="AV27" i="26"/>
  <c r="AE27" i="26"/>
  <c r="AG27" i="26"/>
  <c r="AD27" i="26"/>
  <c r="AD40" i="26" s="1"/>
  <c r="AR40" i="26" s="1"/>
  <c r="AC27" i="26"/>
  <c r="AC40" i="26" s="1"/>
  <c r="AQ40" i="26" s="1"/>
  <c r="AB27" i="26"/>
  <c r="AQ27" i="26" s="1"/>
  <c r="AT27" i="26" s="1"/>
  <c r="AA27" i="26"/>
  <c r="Z27" i="26"/>
  <c r="AP27" i="26" s="1"/>
  <c r="AS27" i="26" s="1"/>
  <c r="Y27" i="26"/>
  <c r="X27" i="26"/>
  <c r="AO27" i="26" s="1"/>
  <c r="W27" i="26"/>
  <c r="W40" i="26"/>
  <c r="V27" i="26"/>
  <c r="U27" i="26"/>
  <c r="T27" i="26"/>
  <c r="S27" i="26"/>
  <c r="J27" i="26"/>
  <c r="I27" i="26"/>
  <c r="I40" i="26" s="1"/>
  <c r="H27" i="26"/>
  <c r="G27" i="26"/>
  <c r="F27" i="26"/>
  <c r="F40" i="26" s="1"/>
  <c r="E27" i="26"/>
  <c r="E40" i="26" s="1"/>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s="1"/>
  <c r="AI21" i="26" s="1"/>
  <c r="AG23" i="26"/>
  <c r="AF23" i="26"/>
  <c r="L23" i="26"/>
  <c r="K23" i="26"/>
  <c r="AR22" i="26"/>
  <c r="AQ22" i="26"/>
  <c r="AP22" i="26"/>
  <c r="AS22" i="26" s="1"/>
  <c r="AO22" i="26"/>
  <c r="AN22" i="26"/>
  <c r="AM22" i="26"/>
  <c r="AL22" i="26"/>
  <c r="AK22" i="26"/>
  <c r="AJ22" i="26"/>
  <c r="AI22" i="26"/>
  <c r="AG22" i="26"/>
  <c r="AF22" i="26"/>
  <c r="L22" i="26"/>
  <c r="K22" i="26"/>
  <c r="AV21" i="26"/>
  <c r="AR21" i="26"/>
  <c r="AT21" i="26" s="1"/>
  <c r="AQ21" i="26"/>
  <c r="AP21" i="26"/>
  <c r="AS21" i="26" s="1"/>
  <c r="AO21" i="26"/>
  <c r="AN21" i="26"/>
  <c r="AM21" i="26"/>
  <c r="AL21" i="26"/>
  <c r="AG21" i="26"/>
  <c r="AF21" i="26"/>
  <c r="S40" i="26"/>
  <c r="L21" i="26"/>
  <c r="K21" i="26"/>
  <c r="H40" i="26"/>
  <c r="AR16" i="26"/>
  <c r="AQ16" i="26"/>
  <c r="AP16" i="26"/>
  <c r="AO16" i="26"/>
  <c r="AN16" i="26"/>
  <c r="AM16" i="26"/>
  <c r="AL16" i="26"/>
  <c r="AK16" i="26"/>
  <c r="AJ16" i="26"/>
  <c r="AI16" i="26" s="1"/>
  <c r="L16" i="26"/>
  <c r="K16" i="26"/>
  <c r="AR15" i="26"/>
  <c r="AS15" i="26" s="1"/>
  <c r="AT15" i="26"/>
  <c r="AQ15" i="26"/>
  <c r="AP15" i="26"/>
  <c r="AO15" i="26"/>
  <c r="AN15" i="26"/>
  <c r="AM15" i="26"/>
  <c r="AL15" i="26"/>
  <c r="AK15" i="26"/>
  <c r="AJ15" i="26"/>
  <c r="AJ13" i="26" s="1"/>
  <c r="AG15" i="26"/>
  <c r="AF15" i="26"/>
  <c r="L15" i="26"/>
  <c r="K15" i="26"/>
  <c r="AR14" i="26"/>
  <c r="AT14" i="26" s="1"/>
  <c r="AQ14" i="26"/>
  <c r="AP14" i="26"/>
  <c r="AO14" i="26"/>
  <c r="AN14" i="26"/>
  <c r="AM14" i="26"/>
  <c r="AL14" i="26"/>
  <c r="AK14" i="26"/>
  <c r="AJ14" i="26"/>
  <c r="AG14" i="26"/>
  <c r="AF14" i="26"/>
  <c r="L14" i="26"/>
  <c r="K14" i="26"/>
  <c r="AV13" i="26"/>
  <c r="AE13" i="26"/>
  <c r="AF13" i="26" s="1"/>
  <c r="AD13" i="26"/>
  <c r="AC13" i="26"/>
  <c r="AB13" i="26"/>
  <c r="AQ13" i="26" s="1"/>
  <c r="AA13" i="26"/>
  <c r="Z13" i="26"/>
  <c r="Y13" i="26"/>
  <c r="AO13" i="26" s="1"/>
  <c r="X13" i="26"/>
  <c r="W13" i="26"/>
  <c r="AN13" i="26" s="1"/>
  <c r="V13" i="26"/>
  <c r="U13" i="26"/>
  <c r="AM13" i="26"/>
  <c r="T13" i="26"/>
  <c r="S13" i="26"/>
  <c r="AL13" i="26" s="1"/>
  <c r="R13" i="26"/>
  <c r="Q13" i="26"/>
  <c r="AK13" i="26" s="1"/>
  <c r="P13" i="26"/>
  <c r="O13" i="26"/>
  <c r="N13" i="26"/>
  <c r="J13" i="26"/>
  <c r="L13" i="26" s="1"/>
  <c r="I13" i="26"/>
  <c r="K13" i="26" s="1"/>
  <c r="H13" i="26"/>
  <c r="G13" i="26"/>
  <c r="F13" i="26"/>
  <c r="E13" i="26"/>
  <c r="D13" i="26"/>
  <c r="AR10" i="26"/>
  <c r="AQ10" i="26"/>
  <c r="AP10" i="26"/>
  <c r="AO10" i="26"/>
  <c r="AN10" i="26"/>
  <c r="AM10" i="26"/>
  <c r="AL10" i="26"/>
  <c r="AK10" i="26"/>
  <c r="AG10" i="26"/>
  <c r="O10" i="26"/>
  <c r="N10" i="26"/>
  <c r="AJ10" i="26" s="1"/>
  <c r="AI10" i="26" s="1"/>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s="1"/>
  <c r="AI8" i="26" s="1"/>
  <c r="L8" i="26"/>
  <c r="K8" i="26"/>
  <c r="AR7" i="26"/>
  <c r="AT7" i="26" s="1"/>
  <c r="AQ7" i="26"/>
  <c r="AP7" i="26"/>
  <c r="AO7" i="26"/>
  <c r="AN7" i="26"/>
  <c r="AM7" i="26"/>
  <c r="AL7" i="26"/>
  <c r="AK7" i="26"/>
  <c r="AG7" i="26"/>
  <c r="AF7" i="26"/>
  <c r="O7" i="26"/>
  <c r="O4" i="26" s="1"/>
  <c r="O11" i="26" s="1"/>
  <c r="O18" i="26" s="1"/>
  <c r="O42" i="26" s="1"/>
  <c r="N7" i="26"/>
  <c r="L7" i="26"/>
  <c r="K7" i="26"/>
  <c r="AR6" i="26"/>
  <c r="AS6" i="26" s="1"/>
  <c r="AQ6" i="26"/>
  <c r="AP6" i="26"/>
  <c r="AO6" i="26"/>
  <c r="AN6" i="26"/>
  <c r="AM6" i="26"/>
  <c r="AL6" i="26"/>
  <c r="AK6" i="26"/>
  <c r="AG6" i="26"/>
  <c r="AF6" i="26"/>
  <c r="O6" i="26"/>
  <c r="AJ6" i="26" s="1"/>
  <c r="N6" i="26"/>
  <c r="L6" i="26"/>
  <c r="K6" i="26"/>
  <c r="AR5" i="26"/>
  <c r="AQ5" i="26"/>
  <c r="AT5" i="26"/>
  <c r="AP5" i="26"/>
  <c r="AS5" i="26" s="1"/>
  <c r="AO5" i="26"/>
  <c r="AN5" i="26"/>
  <c r="AM5" i="26"/>
  <c r="AL5" i="26"/>
  <c r="AK5" i="26"/>
  <c r="AG5" i="26"/>
  <c r="AF5" i="26"/>
  <c r="O5" i="26"/>
  <c r="N5" i="26"/>
  <c r="N4" i="26" s="1"/>
  <c r="N11" i="26" s="1"/>
  <c r="N18" i="26" s="1"/>
  <c r="N42" i="26" s="1"/>
  <c r="L5" i="26"/>
  <c r="K5" i="26"/>
  <c r="AV4" i="26"/>
  <c r="AV11" i="26" s="1"/>
  <c r="AV18" i="26" s="1"/>
  <c r="AV42" i="26" s="1"/>
  <c r="AE4" i="26"/>
  <c r="AF4" i="26" s="1"/>
  <c r="AD4" i="26"/>
  <c r="AD11" i="26"/>
  <c r="AD18" i="26" s="1"/>
  <c r="AC4" i="26"/>
  <c r="AC11" i="26"/>
  <c r="AC18" i="26" s="1"/>
  <c r="AB4" i="26"/>
  <c r="AB11" i="26"/>
  <c r="AQ11" i="26"/>
  <c r="AA4" i="26"/>
  <c r="AA11" i="26"/>
  <c r="AA18" i="26" s="1"/>
  <c r="AA42" i="26" s="1"/>
  <c r="Z4" i="26"/>
  <c r="Z11" i="26"/>
  <c r="Y4" i="26"/>
  <c r="Y11" i="26" s="1"/>
  <c r="Y18" i="26" s="1"/>
  <c r="Y42" i="26" s="1"/>
  <c r="X4" i="26"/>
  <c r="AO4" i="26" s="1"/>
  <c r="AO11" i="26" s="1"/>
  <c r="AO18" i="26" s="1"/>
  <c r="W4" i="26"/>
  <c r="W11" i="26"/>
  <c r="W18" i="26" s="1"/>
  <c r="W42" i="26" s="1"/>
  <c r="V4" i="26"/>
  <c r="V11" i="26" s="1"/>
  <c r="V18" i="26" s="1"/>
  <c r="V42" i="26" s="1"/>
  <c r="U4" i="26"/>
  <c r="U11" i="26"/>
  <c r="U18" i="26"/>
  <c r="U42" i="26" s="1"/>
  <c r="T4" i="26"/>
  <c r="T11" i="26"/>
  <c r="T18" i="26" s="1"/>
  <c r="T42" i="26" s="1"/>
  <c r="AM42" i="26" s="1"/>
  <c r="S4" i="26"/>
  <c r="S11" i="26" s="1"/>
  <c r="S18" i="26" s="1"/>
  <c r="S42" i="26" s="1"/>
  <c r="R4" i="26"/>
  <c r="R11" i="26"/>
  <c r="R18" i="26"/>
  <c r="R42" i="26" s="1"/>
  <c r="AL42" i="26" s="1"/>
  <c r="Q4" i="26"/>
  <c r="Q11" i="26"/>
  <c r="Q18" i="26" s="1"/>
  <c r="Q42" i="26" s="1"/>
  <c r="P4" i="26"/>
  <c r="P11" i="26" s="1"/>
  <c r="P18" i="26" s="1"/>
  <c r="P42" i="26" s="1"/>
  <c r="AK42" i="26" s="1"/>
  <c r="J4" i="26"/>
  <c r="J11" i="26"/>
  <c r="I4" i="26"/>
  <c r="L4" i="26" s="1"/>
  <c r="H4" i="26"/>
  <c r="H11" i="26" s="1"/>
  <c r="H18" i="26" s="1"/>
  <c r="H42" i="26" s="1"/>
  <c r="G4" i="26"/>
  <c r="G11" i="26" s="1"/>
  <c r="G18" i="26" s="1"/>
  <c r="G42" i="26" s="1"/>
  <c r="F4" i="26"/>
  <c r="F11" i="26"/>
  <c r="F18" i="26" s="1"/>
  <c r="E4" i="26"/>
  <c r="E11" i="26"/>
  <c r="E18" i="26" s="1"/>
  <c r="E42" i="26" s="1"/>
  <c r="D4" i="26"/>
  <c r="D11" i="26"/>
  <c r="D18" i="26"/>
  <c r="D42" i="26" s="1"/>
  <c r="D44" i="26" s="1"/>
  <c r="E44" i="26" s="1"/>
  <c r="AL6" i="27"/>
  <c r="W53" i="27"/>
  <c r="AM4" i="26"/>
  <c r="AM11" i="26" s="1"/>
  <c r="AM18" i="26" s="1"/>
  <c r="AP13" i="26"/>
  <c r="AS25" i="26"/>
  <c r="AK35" i="26"/>
  <c r="Y40" i="26"/>
  <c r="AO40" i="26" s="1"/>
  <c r="AH6" i="27"/>
  <c r="AI38" i="27"/>
  <c r="AP11" i="26"/>
  <c r="AV40" i="26"/>
  <c r="AK32" i="27"/>
  <c r="AK38" i="27"/>
  <c r="AK44" i="27"/>
  <c r="AN27" i="26"/>
  <c r="AR27" i="26"/>
  <c r="AS29" i="26"/>
  <c r="AM35" i="26"/>
  <c r="AQ35" i="26"/>
  <c r="AK6" i="27"/>
  <c r="AL44" i="27"/>
  <c r="V40" i="26"/>
  <c r="AN40" i="26" s="1"/>
  <c r="AT36" i="26"/>
  <c r="AN32" i="27"/>
  <c r="AN38" i="27"/>
  <c r="AN44" i="27"/>
  <c r="AS9" i="26"/>
  <c r="AI13" i="27"/>
  <c r="AI20" i="27"/>
  <c r="AG32" i="27"/>
  <c r="AO32" i="27"/>
  <c r="AO44" i="27"/>
  <c r="G40" i="26"/>
  <c r="L27" i="26"/>
  <c r="X40" i="26"/>
  <c r="AJ35" i="26"/>
  <c r="AO6" i="27"/>
  <c r="K13" i="27"/>
  <c r="AJ13" i="27"/>
  <c r="AJ20" i="27"/>
  <c r="AH38" i="27"/>
  <c r="AO35" i="26"/>
  <c r="AN4" i="26"/>
  <c r="AN11" i="26" s="1"/>
  <c r="AN18" i="26" s="1"/>
  <c r="AL4" i="26"/>
  <c r="AL11" i="26" s="1"/>
  <c r="AL18" i="26" s="1"/>
  <c r="AP4" i="26"/>
  <c r="AJ5" i="26"/>
  <c r="AI5" i="26" s="1"/>
  <c r="AI14" i="26"/>
  <c r="AK20" i="27"/>
  <c r="AG44" i="27"/>
  <c r="R53" i="27"/>
  <c r="AG6" i="27"/>
  <c r="G53" i="27"/>
  <c r="Z53" i="27"/>
  <c r="AK13" i="27"/>
  <c r="AO13" i="27"/>
  <c r="AL26" i="27"/>
  <c r="J32" i="27"/>
  <c r="AH32" i="27"/>
  <c r="AL32" i="27"/>
  <c r="J38" i="27"/>
  <c r="J44" i="27"/>
  <c r="T40" i="26"/>
  <c r="AM40" i="26"/>
  <c r="AB40" i="26"/>
  <c r="AM27" i="26"/>
  <c r="AS28" i="26"/>
  <c r="AT37" i="26"/>
  <c r="J6" i="27"/>
  <c r="N53" i="27"/>
  <c r="S53" i="27"/>
  <c r="D53" i="27"/>
  <c r="AA53" i="27"/>
  <c r="AN53" i="27" s="1"/>
  <c r="J26" i="27"/>
  <c r="AI26" i="27"/>
  <c r="K32" i="27"/>
  <c r="AI32" i="27"/>
  <c r="AM32" i="27"/>
  <c r="K38" i="27"/>
  <c r="K44" i="27"/>
  <c r="AK4" i="26"/>
  <c r="AK11" i="26" s="1"/>
  <c r="AS7" i="26"/>
  <c r="O53" i="27"/>
  <c r="X53" i="27"/>
  <c r="AL53" i="27" s="1"/>
  <c r="AF21" i="27"/>
  <c r="AN20" i="27"/>
  <c r="AF27" i="27"/>
  <c r="AF33" i="27"/>
  <c r="AF32" i="27" s="1"/>
  <c r="AF47" i="27"/>
  <c r="AJ51" i="27"/>
  <c r="AG13" i="27"/>
  <c r="AI28" i="26"/>
  <c r="AK27" i="26"/>
  <c r="AI25" i="26"/>
  <c r="J18" i="26"/>
  <c r="Q40" i="26"/>
  <c r="AS23" i="26"/>
  <c r="AS36" i="26"/>
  <c r="AT22" i="26"/>
  <c r="AT30" i="26"/>
  <c r="AT32" i="26"/>
  <c r="AS33" i="26"/>
  <c r="AQ4" i="26"/>
  <c r="AG25" i="26"/>
  <c r="AF27" i="26"/>
  <c r="AA40" i="26"/>
  <c r="AJ30" i="26"/>
  <c r="AI30" i="26" s="1"/>
  <c r="AT9" i="26"/>
  <c r="AT25" i="26"/>
  <c r="AT8" i="26"/>
  <c r="AT29" i="26"/>
  <c r="Z18" i="26"/>
  <c r="AT31" i="26"/>
  <c r="N27" i="26"/>
  <c r="AF29" i="26"/>
  <c r="AF30" i="26"/>
  <c r="J40" i="26"/>
  <c r="AE40" i="26"/>
  <c r="AG40" i="26" s="1"/>
  <c r="AI37" i="26"/>
  <c r="AI35" i="26" s="1"/>
  <c r="AB18" i="26"/>
  <c r="AB42" i="26" s="1"/>
  <c r="AK21" i="26"/>
  <c r="AF40" i="26"/>
  <c r="J42" i="26"/>
  <c r="AU16" i="19"/>
  <c r="AU36" i="19"/>
  <c r="AU36" i="30" s="1"/>
  <c r="AU37" i="19"/>
  <c r="AU37" i="30" s="1"/>
  <c r="AU38" i="19"/>
  <c r="AU38" i="30" s="1"/>
  <c r="AS5" i="19"/>
  <c r="AU7" i="19"/>
  <c r="AU8" i="19"/>
  <c r="AU10" i="19"/>
  <c r="AU6" i="19"/>
  <c r="AU5" i="19"/>
  <c r="AU9" i="19"/>
  <c r="AS9" i="19"/>
  <c r="AR5" i="19"/>
  <c r="AT38" i="19"/>
  <c r="AT38" i="30" s="1"/>
  <c r="AT37" i="19"/>
  <c r="AT37" i="30" s="1"/>
  <c r="AT36" i="19"/>
  <c r="AT36" i="30" s="1"/>
  <c r="AT16" i="19"/>
  <c r="AQ5" i="19"/>
  <c r="AT5" i="19"/>
  <c r="AT8" i="19"/>
  <c r="AT7" i="19"/>
  <c r="AT6" i="19"/>
  <c r="AT10" i="19"/>
  <c r="AT9" i="19"/>
  <c r="AS38" i="19"/>
  <c r="AS38" i="30" s="1"/>
  <c r="AS37" i="19"/>
  <c r="AS37" i="30" s="1"/>
  <c r="AS36" i="19"/>
  <c r="AS36" i="30" s="1"/>
  <c r="AS16" i="19"/>
  <c r="AQ36" i="19"/>
  <c r="AQ36" i="30" s="1"/>
  <c r="AR36" i="19"/>
  <c r="AR36" i="30" s="1"/>
  <c r="AR37" i="19"/>
  <c r="AR37" i="30" s="1"/>
  <c r="AR38" i="19"/>
  <c r="AR38" i="30" s="1"/>
  <c r="AR16" i="19"/>
  <c r="AR9" i="19"/>
  <c r="AQ37" i="19"/>
  <c r="AQ37" i="30" s="1"/>
  <c r="AQ38" i="19"/>
  <c r="AQ38" i="30" s="1"/>
  <c r="AP36" i="19"/>
  <c r="AP36" i="30" s="1"/>
  <c r="AQ16" i="19"/>
  <c r="AQ10" i="19"/>
  <c r="AQ6" i="19"/>
  <c r="AP8" i="19"/>
  <c r="AQ8" i="19"/>
  <c r="AP9" i="19"/>
  <c r="AQ9" i="19"/>
  <c r="AP16" i="19"/>
  <c r="AP37" i="19"/>
  <c r="AP37" i="30" s="1"/>
  <c r="AP38" i="19"/>
  <c r="AP38" i="30" s="1"/>
  <c r="AO16" i="19"/>
  <c r="AO36" i="19"/>
  <c r="AO36" i="30" s="1"/>
  <c r="AO38" i="19"/>
  <c r="AO38" i="30" s="1"/>
  <c r="AO37" i="19"/>
  <c r="AO37" i="30" s="1"/>
  <c r="AP5" i="19"/>
  <c r="AR10" i="19"/>
  <c r="AR7" i="19"/>
  <c r="AR6" i="19"/>
  <c r="AS10" i="19"/>
  <c r="AR8" i="19"/>
  <c r="AP6" i="19"/>
  <c r="AP7" i="19"/>
  <c r="AP10" i="19"/>
  <c r="AS8" i="19"/>
  <c r="AS7" i="19"/>
  <c r="AS6" i="19"/>
  <c r="AQ7" i="19"/>
  <c r="AO10" i="19"/>
  <c r="AO6" i="19"/>
  <c r="AT35" i="19"/>
  <c r="AT35" i="30" s="1"/>
  <c r="AO8" i="19"/>
  <c r="AS4" i="19"/>
  <c r="AS11" i="19"/>
  <c r="AQ35" i="19"/>
  <c r="AQ35" i="30" s="1"/>
  <c r="AN6" i="19"/>
  <c r="AO5" i="19"/>
  <c r="AU4" i="19"/>
  <c r="AP4" i="19"/>
  <c r="AO7" i="19"/>
  <c r="AN16" i="19"/>
  <c r="AR35" i="19"/>
  <c r="AR35" i="30" s="1"/>
  <c r="AQ4" i="19"/>
  <c r="AN37" i="19"/>
  <c r="AN37" i="30" s="1"/>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8" i="22" s="1"/>
  <c r="CP38" i="22" s="1"/>
  <c r="AT34" i="22"/>
  <c r="AT29" i="22"/>
  <c r="AT24" i="22"/>
  <c r="AT12" i="22"/>
  <c r="AT8" i="22"/>
  <c r="AT16" i="22"/>
  <c r="AN23" i="22"/>
  <c r="AR23" i="19"/>
  <c r="AO35" i="22"/>
  <c r="AM47" i="22"/>
  <c r="AT42" i="22"/>
  <c r="AT37" i="22"/>
  <c r="AT33" i="22"/>
  <c r="AT23" i="22"/>
  <c r="AT11" i="22"/>
  <c r="AT46" i="22"/>
  <c r="AT31" i="22"/>
  <c r="AT27" i="22"/>
  <c r="AT10" i="22"/>
  <c r="AT18" i="22"/>
  <c r="AT17" i="22"/>
  <c r="AR34" i="22"/>
  <c r="AL22" i="22"/>
  <c r="AL25" i="22"/>
  <c r="AK25" i="22"/>
  <c r="AQ40" i="22"/>
  <c r="AT49" i="22"/>
  <c r="AT45" i="22"/>
  <c r="AT44" i="22" s="1"/>
  <c r="CP44" i="22" s="1"/>
  <c r="AT40" i="22"/>
  <c r="AT35" i="22"/>
  <c r="AT30" i="22"/>
  <c r="AT26" i="22" s="1"/>
  <c r="CP26" i="22" s="1"/>
  <c r="AT25" i="22"/>
  <c r="AT21" i="22"/>
  <c r="AT9" i="22"/>
  <c r="AQ27" i="22"/>
  <c r="AO12" i="22"/>
  <c r="AS23" i="22"/>
  <c r="AO33" i="22"/>
  <c r="AR31" i="22"/>
  <c r="AR26" i="22" s="1"/>
  <c r="CN26" i="22" s="1"/>
  <c r="AN42" i="22"/>
  <c r="AL47" i="22"/>
  <c r="AS39"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S44" i="22" s="1"/>
  <c r="CO44" i="22" s="1"/>
  <c r="AN9" i="22"/>
  <c r="AP10" i="22"/>
  <c r="AP8" i="22"/>
  <c r="AS9" i="22"/>
  <c r="AL45" i="22"/>
  <c r="AL33" i="22"/>
  <c r="AM11" i="22"/>
  <c r="AM35" i="22"/>
  <c r="AM24" i="22"/>
  <c r="AN40" i="22"/>
  <c r="AL31" i="22"/>
  <c r="AN29" i="22"/>
  <c r="AO22" i="22"/>
  <c r="AM46" i="22"/>
  <c r="AN48" i="22"/>
  <c r="AR41" i="22"/>
  <c r="AM27" i="22"/>
  <c r="AQ24" i="22"/>
  <c r="AQ42" i="22"/>
  <c r="AS49" i="22"/>
  <c r="AN7" i="22"/>
  <c r="AS21" i="22"/>
  <c r="AN37" i="22"/>
  <c r="AM23" i="22"/>
  <c r="AN31" i="22"/>
  <c r="AR43" i="22"/>
  <c r="AR36" i="22"/>
  <c r="AN45" i="22"/>
  <c r="AO47" i="22"/>
  <c r="AL49" i="22"/>
  <c r="AL44" i="22" s="1"/>
  <c r="CH44" i="22" s="1"/>
  <c r="AQ23" i="19"/>
  <c r="AL8" i="22"/>
  <c r="AP49" i="22"/>
  <c r="AP35" i="22"/>
  <c r="AM49" i="22"/>
  <c r="AS36" i="22"/>
  <c r="AO23" i="19"/>
  <c r="AQ28" i="22"/>
  <c r="AQ26" i="22" s="1"/>
  <c r="CM26" i="22" s="1"/>
  <c r="AR46" i="22"/>
  <c r="AT47" i="22"/>
  <c r="AT7" i="22"/>
  <c r="AL34" i="22"/>
  <c r="AO37" i="22"/>
  <c r="AN47" i="22"/>
  <c r="AO39" i="22"/>
  <c r="AL41" i="22"/>
  <c r="AL38" i="22" s="1"/>
  <c r="CH38" i="22" s="1"/>
  <c r="AL28" i="22"/>
  <c r="AK28" i="22"/>
  <c r="AL29" i="22"/>
  <c r="AO27" i="22"/>
  <c r="AS41" i="22"/>
  <c r="AS22" i="22"/>
  <c r="AN11" i="22"/>
  <c r="AL7" i="22"/>
  <c r="AL6" i="22" s="1"/>
  <c r="AM7" i="22"/>
  <c r="AM9" i="22"/>
  <c r="AN12" i="22"/>
  <c r="AN8" i="22"/>
  <c r="AN6" i="22" s="1"/>
  <c r="AO10" i="22"/>
  <c r="AT28" i="22"/>
  <c r="AL21" i="22"/>
  <c r="AK21" i="22" s="1"/>
  <c r="AK20" i="22" s="1"/>
  <c r="CG20" i="22" s="1"/>
  <c r="AN21" i="22"/>
  <c r="AN22" i="22"/>
  <c r="AL23" i="22"/>
  <c r="AK23" i="22"/>
  <c r="AL24" i="22"/>
  <c r="AN24" i="22"/>
  <c r="AN25" i="22"/>
  <c r="AN20" i="22"/>
  <c r="CJ20" i="22" s="1"/>
  <c r="AP47" i="22"/>
  <c r="AP42" i="22"/>
  <c r="AP12" i="22"/>
  <c r="AP40" i="22"/>
  <c r="AP45" i="22"/>
  <c r="AP30" i="22"/>
  <c r="AP23" i="22"/>
  <c r="AP20" i="22" s="1"/>
  <c r="CL20" i="22" s="1"/>
  <c r="AP11" i="22"/>
  <c r="AP7" i="22"/>
  <c r="AP6" i="22" s="1"/>
  <c r="AQ12" i="22"/>
  <c r="AQ8" i="22"/>
  <c r="AQ23" i="22"/>
  <c r="AR42" i="22"/>
  <c r="AR37" i="22"/>
  <c r="AR32" i="22" s="1"/>
  <c r="CN32" i="22" s="1"/>
  <c r="AR27" i="22"/>
  <c r="AR22" i="22"/>
  <c r="AS23" i="19"/>
  <c r="AS47" i="22"/>
  <c r="AS37" i="22"/>
  <c r="AS27" i="22"/>
  <c r="AS29" i="22"/>
  <c r="AM42" i="22"/>
  <c r="AM38" i="22" s="1"/>
  <c r="CI38" i="22" s="1"/>
  <c r="AT23" i="19"/>
  <c r="AM31" i="22"/>
  <c r="AN27" i="22"/>
  <c r="AO23" i="22"/>
  <c r="AQ46" i="22"/>
  <c r="AS11" i="22"/>
  <c r="AS7" i="22"/>
  <c r="AQ39" i="22"/>
  <c r="AQ38" i="22" s="1"/>
  <c r="CM38" i="22" s="1"/>
  <c r="AR49" i="22"/>
  <c r="AR45" i="22"/>
  <c r="AR24" i="22"/>
  <c r="AN28" i="22"/>
  <c r="AN26" i="22" s="1"/>
  <c r="CJ26" i="22" s="1"/>
  <c r="AO30" i="22"/>
  <c r="AM22" i="22"/>
  <c r="AO24" i="22"/>
  <c r="AM25" i="22"/>
  <c r="AP48" i="22"/>
  <c r="AP43" i="22"/>
  <c r="AP33" i="22"/>
  <c r="AP21" i="22"/>
  <c r="AO40" i="22"/>
  <c r="AP46" i="22"/>
  <c r="AP44" i="22"/>
  <c r="CL44" i="22" s="1"/>
  <c r="AP36" i="22"/>
  <c r="AP31" i="22"/>
  <c r="AP24" i="22"/>
  <c r="AO29" i="22"/>
  <c r="AP28" i="22"/>
  <c r="AQ41" i="22"/>
  <c r="AQ31" i="22"/>
  <c r="AQ25" i="22"/>
  <c r="AQ21" i="22"/>
  <c r="AQ20" i="22" s="1"/>
  <c r="CM20" i="22" s="1"/>
  <c r="AQ37" i="22"/>
  <c r="AQ33" i="22"/>
  <c r="AQ47" i="22"/>
  <c r="AM33" i="22"/>
  <c r="AM32" i="22" s="1"/>
  <c r="AN34" i="22"/>
  <c r="AN32" i="22" s="1"/>
  <c r="CJ32" i="22" s="1"/>
  <c r="AL35" i="22"/>
  <c r="AK35" i="22"/>
  <c r="AN35" i="22"/>
  <c r="AM36" i="22"/>
  <c r="AM37" i="22"/>
  <c r="AL46" i="22"/>
  <c r="AN46" i="22"/>
  <c r="AN44" i="22" s="1"/>
  <c r="CJ44" i="22" s="1"/>
  <c r="AM48" i="22"/>
  <c r="AM44" i="22" s="1"/>
  <c r="CI44" i="22" s="1"/>
  <c r="AO49" i="22"/>
  <c r="AM39" i="22"/>
  <c r="AM40" i="22"/>
  <c r="AM43" i="22"/>
  <c r="AO43" i="22"/>
  <c r="AS46" i="22"/>
  <c r="AS31" i="22"/>
  <c r="AS25" i="22"/>
  <c r="AS20" i="22" s="1"/>
  <c r="CO20" i="22" s="1"/>
  <c r="AS35" i="22"/>
  <c r="AT41" i="22"/>
  <c r="AT36" i="22"/>
  <c r="AT22" i="22"/>
  <c r="AS40" i="22"/>
  <c r="AS38" i="22" s="1"/>
  <c r="CO38" i="22" s="1"/>
  <c r="AN39" i="22"/>
  <c r="AP41" i="22"/>
  <c r="AS33" i="22"/>
  <c r="AS32" i="22" s="1"/>
  <c r="CO32" i="22" s="1"/>
  <c r="AP22" i="19"/>
  <c r="AR28" i="22"/>
  <c r="AR25" i="22"/>
  <c r="AR21" i="22"/>
  <c r="AL39" i="22"/>
  <c r="AK39" i="22"/>
  <c r="AL40" i="22"/>
  <c r="AL43" i="22"/>
  <c r="AK43" i="22" s="1"/>
  <c r="AO42" i="22"/>
  <c r="AO41" i="22"/>
  <c r="AO38" i="22" s="1"/>
  <c r="CK38" i="22" s="1"/>
  <c r="AM41" i="22"/>
  <c r="AP34" i="22"/>
  <c r="AP27" i="22"/>
  <c r="AP26" i="22" s="1"/>
  <c r="CL26" i="22" s="1"/>
  <c r="AP22" i="22"/>
  <c r="AP29" i="22"/>
  <c r="AO28" i="22"/>
  <c r="AO26" i="22"/>
  <c r="CK26" i="22" s="1"/>
  <c r="AQ48" i="22"/>
  <c r="AQ43" i="22"/>
  <c r="AQ34" i="22"/>
  <c r="AQ29" i="22"/>
  <c r="AQ11" i="22"/>
  <c r="AQ7" i="22"/>
  <c r="AQ6" i="22" s="1"/>
  <c r="CM6" i="22" s="1"/>
  <c r="AQ22" i="22"/>
  <c r="AQ35" i="22"/>
  <c r="AQ45" i="22"/>
  <c r="AQ44" i="22" s="1"/>
  <c r="CM44" i="22" s="1"/>
  <c r="AO11" i="22"/>
  <c r="AO7" i="22"/>
  <c r="AO6" i="22" s="1"/>
  <c r="AR10" i="22"/>
  <c r="AU22" i="19"/>
  <c r="AM45" i="22"/>
  <c r="AO45" i="22"/>
  <c r="AL30" i="22"/>
  <c r="AK30" i="22"/>
  <c r="AP37" i="22"/>
  <c r="AP25" i="22"/>
  <c r="AQ9" i="22"/>
  <c r="AR40" i="22"/>
  <c r="AR35" i="22"/>
  <c r="AR30" i="22"/>
  <c r="AS24" i="22"/>
  <c r="AS19" i="22"/>
  <c r="AM28" i="22"/>
  <c r="AM29" i="22"/>
  <c r="AQ49" i="22"/>
  <c r="AQ30" i="22"/>
  <c r="AQ36" i="22"/>
  <c r="AQ32" i="22"/>
  <c r="CM32" i="22" s="1"/>
  <c r="AR48" i="22"/>
  <c r="AR23" i="22"/>
  <c r="AR11" i="22"/>
  <c r="AR7" i="22"/>
  <c r="AS42" i="22"/>
  <c r="AL42" i="22"/>
  <c r="AK42" i="22" s="1"/>
  <c r="AN41" i="22"/>
  <c r="AO21" i="22"/>
  <c r="AO20" i="22" s="1"/>
  <c r="CK20" i="22" s="1"/>
  <c r="AO25" i="22"/>
  <c r="AS8" i="22"/>
  <c r="AS6" i="22"/>
  <c r="CO6" i="22" s="1"/>
  <c r="AO19" i="22"/>
  <c r="AR19" i="22"/>
  <c r="AP18" i="22"/>
  <c r="AN14" i="22"/>
  <c r="AN13" i="22" s="1"/>
  <c r="CJ13" i="22" s="1"/>
  <c r="AN15" i="22"/>
  <c r="AO17" i="22"/>
  <c r="AS18" i="22"/>
  <c r="AL18" i="22"/>
  <c r="AK18" i="22" s="1"/>
  <c r="AQ15" i="22"/>
  <c r="AN17" i="22"/>
  <c r="AN16" i="22"/>
  <c r="AQ15" i="19"/>
  <c r="AS15" i="22"/>
  <c r="AP17" i="22"/>
  <c r="AT15" i="19"/>
  <c r="AR15" i="22"/>
  <c r="AR15" i="19"/>
  <c r="AN19" i="22"/>
  <c r="AM17" i="22"/>
  <c r="AM16" i="22"/>
  <c r="AQ14" i="22"/>
  <c r="AL17" i="22"/>
  <c r="AQ19" i="22"/>
  <c r="AR17" i="22"/>
  <c r="AS14" i="22"/>
  <c r="AS13" i="22" s="1"/>
  <c r="CO13" i="22" s="1"/>
  <c r="AS16" i="22"/>
  <c r="AQ16" i="22"/>
  <c r="AT14" i="19"/>
  <c r="AQ14" i="19"/>
  <c r="AU14" i="19"/>
  <c r="AS14" i="19"/>
  <c r="AO14" i="19"/>
  <c r="AN14" i="19" s="1"/>
  <c r="AN13" i="19" s="1"/>
  <c r="AS15" i="19"/>
  <c r="AS22" i="19"/>
  <c r="AQ22" i="19"/>
  <c r="AO22" i="19"/>
  <c r="AR14" i="19"/>
  <c r="AP23" i="19"/>
  <c r="AT22" i="19"/>
  <c r="AU23" i="19"/>
  <c r="AP14" i="19"/>
  <c r="AP15" i="19"/>
  <c r="AO15" i="19"/>
  <c r="AM30" i="22"/>
  <c r="AP16" i="22"/>
  <c r="AL37" i="22"/>
  <c r="AO14" i="22"/>
  <c r="AO13" i="22" s="1"/>
  <c r="CK13" i="22" s="1"/>
  <c r="AO16" i="22"/>
  <c r="AL19" i="22"/>
  <c r="AM18" i="22"/>
  <c r="AM14" i="22"/>
  <c r="AR14" i="22"/>
  <c r="AQ18" i="22"/>
  <c r="AL14" i="22"/>
  <c r="AP14" i="22"/>
  <c r="AR16" i="22"/>
  <c r="AR13" i="22" s="1"/>
  <c r="CN13" i="22" s="1"/>
  <c r="AO15" i="22"/>
  <c r="AQ17" i="22"/>
  <c r="AO18" i="22"/>
  <c r="AP19" i="22"/>
  <c r="AU15" i="19"/>
  <c r="AL16" i="22"/>
  <c r="AK16" i="22" s="1"/>
  <c r="AM15" i="22"/>
  <c r="AN18" i="22"/>
  <c r="AR18" i="22"/>
  <c r="AL15" i="22"/>
  <c r="AP15" i="22"/>
  <c r="AM19" i="22"/>
  <c r="AK8" i="22"/>
  <c r="AK33" i="22"/>
  <c r="AK45" i="22"/>
  <c r="AK27" i="22"/>
  <c r="AK9" i="22"/>
  <c r="AK48" i="22"/>
  <c r="AK22" i="22"/>
  <c r="AK17" i="22"/>
  <c r="AK12" i="22"/>
  <c r="AK47" i="22"/>
  <c r="AK11" i="22"/>
  <c r="AK40" i="22"/>
  <c r="AK15" i="22"/>
  <c r="AK13" i="22" s="1"/>
  <c r="CG13" i="22" s="1"/>
  <c r="AK19" i="22"/>
  <c r="AK46" i="22"/>
  <c r="AK24" i="22"/>
  <c r="AK29" i="22"/>
  <c r="AK31" i="22"/>
  <c r="AK36" i="22"/>
  <c r="AN23" i="19"/>
  <c r="AN8" i="19"/>
  <c r="AP11" i="19"/>
  <c r="AT20" i="22"/>
  <c r="CP20" i="22" s="1"/>
  <c r="AO32" i="22"/>
  <c r="CK32" i="22" s="1"/>
  <c r="AQ33" i="19"/>
  <c r="AQ33" i="30" s="1"/>
  <c r="AN38" i="22"/>
  <c r="CJ38" i="22" s="1"/>
  <c r="AM20" i="22"/>
  <c r="CI20" i="22" s="1"/>
  <c r="AR6" i="22"/>
  <c r="AS33" i="19"/>
  <c r="AS33" i="30" s="1"/>
  <c r="AR44" i="22"/>
  <c r="CN44" i="22" s="1"/>
  <c r="AT13" i="19"/>
  <c r="AU33" i="19"/>
  <c r="AU33" i="30" s="1"/>
  <c r="AT33" i="19"/>
  <c r="AT33" i="30" s="1"/>
  <c r="AO21" i="19"/>
  <c r="AN15" i="19"/>
  <c r="AK37" i="22"/>
  <c r="AQ13" i="22"/>
  <c r="CM13" i="22" s="1"/>
  <c r="AS13" i="19"/>
  <c r="AM13" i="22"/>
  <c r="CI13" i="22" s="1"/>
  <c r="AP13" i="22"/>
  <c r="CL13" i="22" s="1"/>
  <c r="AL13" i="22"/>
  <c r="AK14" i="22"/>
  <c r="AQ32" i="19"/>
  <c r="AQ32" i="30" s="1"/>
  <c r="AQ28" i="19"/>
  <c r="AQ28" i="30" s="1"/>
  <c r="AU32" i="19"/>
  <c r="AU32" i="30" s="1"/>
  <c r="AP29" i="19"/>
  <c r="AP29" i="30" s="1"/>
  <c r="AU28" i="19"/>
  <c r="AU28" i="30" s="1"/>
  <c r="AR28" i="19"/>
  <c r="AR28" i="30" s="1"/>
  <c r="AP30" i="19"/>
  <c r="AP30" i="30" s="1"/>
  <c r="AU21" i="19"/>
  <c r="AO29" i="19"/>
  <c r="AO29" i="30" s="1"/>
  <c r="AQ21" i="19"/>
  <c r="AU30" i="19"/>
  <c r="AU30" i="30" s="1"/>
  <c r="AP32" i="19"/>
  <c r="AP32" i="30" s="1"/>
  <c r="AQ30" i="19"/>
  <c r="AQ30" i="30" s="1"/>
  <c r="AT21" i="19"/>
  <c r="AU31" i="19"/>
  <c r="AU31" i="30" s="1"/>
  <c r="AT31" i="19"/>
  <c r="AT31" i="30" s="1"/>
  <c r="AT28" i="19"/>
  <c r="AT28" i="30" s="1"/>
  <c r="AO31" i="19"/>
  <c r="AO31" i="30" s="1"/>
  <c r="AT29" i="19"/>
  <c r="AT29" i="30" s="1"/>
  <c r="AS30" i="19"/>
  <c r="AS30" i="30" s="1"/>
  <c r="AS31" i="19"/>
  <c r="AS31" i="30" s="1"/>
  <c r="AP31" i="19"/>
  <c r="AP31" i="30" s="1"/>
  <c r="AS29" i="19"/>
  <c r="AS29" i="30" s="1"/>
  <c r="AT32" i="19"/>
  <c r="AT32" i="30" s="1"/>
  <c r="AR21" i="19"/>
  <c r="AQ29" i="19"/>
  <c r="AQ29" i="30" s="1"/>
  <c r="AR25" i="19"/>
  <c r="AS25" i="19"/>
  <c r="AU25" i="19"/>
  <c r="AP25" i="19"/>
  <c r="AT25" i="19"/>
  <c r="AS17" i="22"/>
  <c r="AP38" i="22"/>
  <c r="CL38" i="22" s="1"/>
  <c r="AR20" i="22"/>
  <c r="AR38" i="22"/>
  <c r="CN38" i="22" s="1"/>
  <c r="AT6" i="22"/>
  <c r="CP6" i="22" s="1"/>
  <c r="AT13" i="22"/>
  <c r="AT32" i="22"/>
  <c r="CP32" i="22" s="1"/>
  <c r="AM6" i="22"/>
  <c r="CI6" i="22" s="1"/>
  <c r="AS26" i="22"/>
  <c r="AP32" i="22"/>
  <c r="CL32" i="22" s="1"/>
  <c r="AL26" i="22"/>
  <c r="CH26" i="22" s="1"/>
  <c r="AO44" i="22"/>
  <c r="CK44" i="22" s="1"/>
  <c r="AN36" i="19"/>
  <c r="AN36" i="30" s="1"/>
  <c r="AN29" i="19"/>
  <c r="AN29" i="30" s="1"/>
  <c r="AN22" i="19"/>
  <c r="AN31" i="19"/>
  <c r="AN31" i="30" s="1"/>
  <c r="AR32" i="19"/>
  <c r="AR32" i="30" s="1"/>
  <c r="AP33" i="19"/>
  <c r="AP33" i="30" s="1"/>
  <c r="AO33" i="19"/>
  <c r="AO33" i="30" s="1"/>
  <c r="AS32" i="19"/>
  <c r="AS32" i="30" s="1"/>
  <c r="AR33" i="19"/>
  <c r="AR33" i="30" s="1"/>
  <c r="AK26" i="22"/>
  <c r="AL32" i="22"/>
  <c r="CH32" i="22" s="1"/>
  <c r="AK34" i="22"/>
  <c r="AK32" i="22"/>
  <c r="CG32" i="22" s="1"/>
  <c r="AM26" i="22"/>
  <c r="CI26" i="22" s="1"/>
  <c r="AR31" i="19"/>
  <c r="AR31" i="30" s="1"/>
  <c r="BC29" i="19"/>
  <c r="BC9" i="19"/>
  <c r="BC30" i="19"/>
  <c r="BC6" i="19"/>
  <c r="BC22" i="19"/>
  <c r="BC31" i="19"/>
  <c r="BC36" i="19"/>
  <c r="BC32" i="19"/>
  <c r="BC37" i="19"/>
  <c r="BC33" i="19"/>
  <c r="BC7" i="19"/>
  <c r="BC10" i="19"/>
  <c r="BC38" i="19"/>
  <c r="BC14" i="19"/>
  <c r="BC25" i="19"/>
  <c r="BC8" i="19"/>
  <c r="BC15" i="19"/>
  <c r="BC28" i="19"/>
  <c r="BC16" i="19"/>
  <c r="AN7" i="19"/>
  <c r="AS18" i="19"/>
  <c r="AS42" i="19" s="1"/>
  <c r="AS42" i="30" s="1"/>
  <c r="AU35" i="19"/>
  <c r="AU35" i="30" s="1"/>
  <c r="AT4" i="19"/>
  <c r="AQ13" i="19"/>
  <c r="AR4" i="19"/>
  <c r="AR13" i="19"/>
  <c r="AP13" i="19"/>
  <c r="AO4" i="19"/>
  <c r="AN5" i="19"/>
  <c r="AQ11" i="19"/>
  <c r="AN38" i="19"/>
  <c r="AN38" i="30" s="1"/>
  <c r="AO35" i="19"/>
  <c r="AO35" i="30" s="1"/>
  <c r="AP35" i="19"/>
  <c r="AP35" i="30" s="1"/>
  <c r="AS35" i="19"/>
  <c r="AS35" i="30" s="1"/>
  <c r="AQ25" i="19"/>
  <c r="AR29" i="19"/>
  <c r="AR29" i="30" s="1"/>
  <c r="AU13" i="19"/>
  <c r="AO13" i="19"/>
  <c r="AU29" i="19"/>
  <c r="AU29" i="30" s="1"/>
  <c r="AP27" i="19"/>
  <c r="AP28" i="19"/>
  <c r="AP28" i="30" s="1"/>
  <c r="AO30" i="19"/>
  <c r="AO30" i="30" s="1"/>
  <c r="AS28" i="19"/>
  <c r="AS28" i="30" s="1"/>
  <c r="AN21" i="19"/>
  <c r="AV30" i="22"/>
  <c r="AU23" i="22"/>
  <c r="AU9" i="22"/>
  <c r="BB16" i="32"/>
  <c r="AV16" i="22"/>
  <c r="BB37" i="32"/>
  <c r="AV8" i="22"/>
  <c r="AV27" i="22"/>
  <c r="AV23" i="22"/>
  <c r="AU14" i="22"/>
  <c r="AY37" i="33"/>
  <c r="AU30" i="22"/>
  <c r="AU16" i="22"/>
  <c r="AU19" i="22"/>
  <c r="AV25" i="22"/>
  <c r="AU10" i="22"/>
  <c r="J6" i="22"/>
  <c r="L6" i="22" s="1"/>
  <c r="BH6" i="22" s="1"/>
  <c r="AV15" i="22"/>
  <c r="AY36" i="33"/>
  <c r="AV9" i="22"/>
  <c r="AU27" i="22"/>
  <c r="AU28" i="22"/>
  <c r="BB36" i="32"/>
  <c r="AV19" i="22"/>
  <c r="AU8" i="22"/>
  <c r="AV22" i="22"/>
  <c r="R27" i="30"/>
  <c r="R40" i="30" s="1"/>
  <c r="X27" i="30"/>
  <c r="X40" i="30"/>
  <c r="AR30" i="19"/>
  <c r="AR30" i="30" s="1"/>
  <c r="T27" i="30"/>
  <c r="AO28" i="19"/>
  <c r="AO28" i="30" s="1"/>
  <c r="AO32" i="19"/>
  <c r="AO32" i="30" s="1"/>
  <c r="V27" i="30"/>
  <c r="V40" i="30" s="1"/>
  <c r="V42" i="30" s="1"/>
  <c r="AQ31" i="19"/>
  <c r="AQ31" i="30" s="1"/>
  <c r="AB27" i="30"/>
  <c r="AS21" i="19"/>
  <c r="AP21" i="19"/>
  <c r="AO25" i="19"/>
  <c r="AU27" i="19"/>
  <c r="Z27" i="30"/>
  <c r="Z40" i="30"/>
  <c r="AT30" i="19"/>
  <c r="AT30" i="30" s="1"/>
  <c r="BC4" i="19"/>
  <c r="BC13" i="19"/>
  <c r="BC35" i="19"/>
  <c r="BC27" i="19"/>
  <c r="BC21" i="19"/>
  <c r="AQ18" i="19"/>
  <c r="AQ42" i="19" s="1"/>
  <c r="AQ42" i="30" s="1"/>
  <c r="AT11" i="19"/>
  <c r="AN35" i="19"/>
  <c r="AN35" i="30" s="1"/>
  <c r="AR11" i="19"/>
  <c r="AO11" i="19"/>
  <c r="AP18" i="19"/>
  <c r="AP42" i="19" s="1"/>
  <c r="AP42" i="30" s="1"/>
  <c r="AS27" i="19"/>
  <c r="AP40" i="19"/>
  <c r="AP40" i="30" s="1"/>
  <c r="AR27" i="19"/>
  <c r="AN30" i="19"/>
  <c r="AN30" i="30" s="1"/>
  <c r="AY35" i="32"/>
  <c r="AY35" i="33"/>
  <c r="AU25" i="22"/>
  <c r="AU18" i="22"/>
  <c r="AU15" i="22"/>
  <c r="AV31" i="22"/>
  <c r="AV18" i="22"/>
  <c r="AV29" i="22"/>
  <c r="AU17" i="22"/>
  <c r="AU22" i="22"/>
  <c r="AZ35" i="32"/>
  <c r="BB35" i="32" s="1"/>
  <c r="AU31" i="22"/>
  <c r="AV24" i="22"/>
  <c r="AU21" i="22"/>
  <c r="AV17" i="22"/>
  <c r="AV10" i="22"/>
  <c r="AV21" i="22"/>
  <c r="AU7" i="22"/>
  <c r="AV14" i="22"/>
  <c r="AV28" i="22"/>
  <c r="AV7" i="22"/>
  <c r="AU29" i="22"/>
  <c r="AU24" i="22"/>
  <c r="S27" i="30"/>
  <c r="S40" i="30" s="1"/>
  <c r="AQ27" i="19"/>
  <c r="AN28" i="19"/>
  <c r="AN25" i="19"/>
  <c r="AN32" i="19"/>
  <c r="AN32" i="30" s="1"/>
  <c r="P27" i="30"/>
  <c r="AT27" i="19"/>
  <c r="AT18" i="19"/>
  <c r="AT42" i="19" s="1"/>
  <c r="AT42" i="30" s="1"/>
  <c r="AR18" i="19"/>
  <c r="AR42" i="19" s="1"/>
  <c r="AR42" i="30" s="1"/>
  <c r="AO18" i="19"/>
  <c r="AR40" i="19"/>
  <c r="AR40" i="30" s="1"/>
  <c r="AU40" i="19"/>
  <c r="AU40" i="30" s="1"/>
  <c r="AS40" i="19"/>
  <c r="AS40" i="30" s="1"/>
  <c r="AU13" i="22"/>
  <c r="CQ13" i="22"/>
  <c r="AV6" i="22"/>
  <c r="CR6" i="22"/>
  <c r="AV13" i="22"/>
  <c r="CR13" i="22"/>
  <c r="AQ40" i="19"/>
  <c r="AQ40" i="30" s="1"/>
  <c r="BH51" i="22"/>
  <c r="BE51" i="22"/>
  <c r="K21" i="33"/>
  <c r="J21" i="33"/>
  <c r="M21" i="33" s="1"/>
  <c r="K44" i="33"/>
  <c r="AK21" i="33"/>
  <c r="AM21" i="33" s="1"/>
  <c r="J51" i="34"/>
  <c r="BG51" i="34" s="1"/>
  <c r="BB36" i="33"/>
  <c r="AO36" i="33"/>
  <c r="AD40" i="32"/>
  <c r="AD40" i="33" s="1"/>
  <c r="S35" i="33"/>
  <c r="AA35" i="33"/>
  <c r="AI35" i="33"/>
  <c r="BA37" i="32"/>
  <c r="AF40" i="32"/>
  <c r="AF40" i="33" s="1"/>
  <c r="T35" i="33"/>
  <c r="AJ35" i="33"/>
  <c r="AZ37" i="33"/>
  <c r="AP38" i="33"/>
  <c r="AX35" i="32"/>
  <c r="AX35" i="33" s="1"/>
  <c r="V35" i="33"/>
  <c r="AM35" i="32"/>
  <c r="BD35" i="32"/>
  <c r="U40" i="32"/>
  <c r="AS40" i="32" s="1"/>
  <c r="AS40" i="33" s="1"/>
  <c r="AK40" i="32"/>
  <c r="AK40" i="33"/>
  <c r="O35" i="33"/>
  <c r="AE35" i="33"/>
  <c r="AL37" i="33"/>
  <c r="AR35" i="32"/>
  <c r="AR35" i="33" s="1"/>
  <c r="T40" i="32"/>
  <c r="T40" i="33" s="1"/>
  <c r="X35" i="33"/>
  <c r="AF35" i="33"/>
  <c r="AS35" i="32"/>
  <c r="AS35" i="33"/>
  <c r="V40" i="32"/>
  <c r="V40" i="33" s="1"/>
  <c r="BA38" i="32"/>
  <c r="BB30" i="33"/>
  <c r="AZ27" i="33"/>
  <c r="BA31" i="33"/>
  <c r="P40" i="32"/>
  <c r="P40" i="33" s="1"/>
  <c r="AP27" i="32"/>
  <c r="AP40" i="32" s="1"/>
  <c r="AP40" i="33" s="1"/>
  <c r="AP27" i="33"/>
  <c r="R27" i="33"/>
  <c r="AH27" i="33"/>
  <c r="AZ28" i="33"/>
  <c r="AZ32" i="33"/>
  <c r="BA31" i="32"/>
  <c r="AX27" i="32"/>
  <c r="AX27" i="33"/>
  <c r="AA27" i="33"/>
  <c r="AI27" i="33"/>
  <c r="BB31" i="32"/>
  <c r="AZ29" i="33"/>
  <c r="AZ33" i="33"/>
  <c r="BA30" i="32"/>
  <c r="AL30" i="33"/>
  <c r="AL32" i="33"/>
  <c r="AO27" i="32"/>
  <c r="AO40" i="32" s="1"/>
  <c r="AO27" i="33"/>
  <c r="AK27" i="33"/>
  <c r="BB30" i="32"/>
  <c r="AL33" i="33"/>
  <c r="Q40" i="32"/>
  <c r="Q40" i="33"/>
  <c r="BA29" i="32"/>
  <c r="BA33" i="32"/>
  <c r="AE40" i="32"/>
  <c r="AL29" i="33"/>
  <c r="S40" i="32"/>
  <c r="S40" i="33"/>
  <c r="AZ26" i="33"/>
  <c r="BA25" i="33"/>
  <c r="BA25" i="32"/>
  <c r="BB25" i="32"/>
  <c r="BB22" i="33"/>
  <c r="AQ40" i="32"/>
  <c r="AQ40" i="33" s="1"/>
  <c r="AR40" i="32"/>
  <c r="AR40" i="33"/>
  <c r="BD21" i="32"/>
  <c r="T21" i="33"/>
  <c r="AB21" i="33"/>
  <c r="AL22" i="33"/>
  <c r="AY21" i="32"/>
  <c r="AY21" i="33"/>
  <c r="AT21" i="32"/>
  <c r="AT21" i="33"/>
  <c r="U21" i="33"/>
  <c r="AC21" i="33"/>
  <c r="Y40" i="32"/>
  <c r="V21" i="33"/>
  <c r="AD21" i="33"/>
  <c r="BA22" i="33"/>
  <c r="U40" i="33"/>
  <c r="AI40" i="32"/>
  <c r="AZ21" i="32"/>
  <c r="AO21" i="32"/>
  <c r="AO21" i="33"/>
  <c r="AP21" i="32"/>
  <c r="Z40" i="32"/>
  <c r="Z40" i="33" s="1"/>
  <c r="O21" i="33"/>
  <c r="W21" i="33"/>
  <c r="AL21" i="32"/>
  <c r="BA22" i="32"/>
  <c r="X21" i="33"/>
  <c r="AL21" i="33"/>
  <c r="Q21" i="33"/>
  <c r="AH40" i="32"/>
  <c r="AH40" i="33" s="1"/>
  <c r="X40" i="32"/>
  <c r="X40" i="33"/>
  <c r="BA13" i="33"/>
  <c r="AM13" i="33"/>
  <c r="BD13" i="33"/>
  <c r="AF13" i="33"/>
  <c r="BB15" i="32"/>
  <c r="BB13" i="33"/>
  <c r="Y13" i="33"/>
  <c r="AG13" i="33"/>
  <c r="AL13" i="33"/>
  <c r="AL13" i="32"/>
  <c r="BA14" i="32"/>
  <c r="BD13" i="32"/>
  <c r="AQ13" i="32"/>
  <c r="AQ13" i="33"/>
  <c r="S13" i="33"/>
  <c r="AA13" i="33"/>
  <c r="AZ15" i="33"/>
  <c r="BA16" i="32"/>
  <c r="AL15" i="33"/>
  <c r="AZ14" i="33"/>
  <c r="BB7" i="33"/>
  <c r="BA7" i="33"/>
  <c r="AH18" i="33"/>
  <c r="R11" i="33"/>
  <c r="AA11" i="33"/>
  <c r="AV11" i="33"/>
  <c r="AS18" i="33"/>
  <c r="AS11" i="33"/>
  <c r="AE11" i="33"/>
  <c r="AX11" i="33"/>
  <c r="O11" i="33"/>
  <c r="AY11" i="33"/>
  <c r="AG11" i="33"/>
  <c r="P18" i="33"/>
  <c r="AU18" i="33"/>
  <c r="AU11" i="33"/>
  <c r="Q11" i="33"/>
  <c r="X11" i="33"/>
  <c r="AW4" i="32"/>
  <c r="AW4" i="33"/>
  <c r="AR11" i="32"/>
  <c r="AP4" i="32"/>
  <c r="S18" i="32"/>
  <c r="AF18" i="32"/>
  <c r="AU10" i="33"/>
  <c r="AL5" i="33"/>
  <c r="AJ11" i="32"/>
  <c r="T11" i="32"/>
  <c r="Y18" i="32"/>
  <c r="AC11" i="32"/>
  <c r="X4" i="33"/>
  <c r="AZ8" i="33"/>
  <c r="AM5" i="33"/>
  <c r="BD4" i="32"/>
  <c r="AZ4" i="32"/>
  <c r="AI18" i="32"/>
  <c r="AB18" i="32"/>
  <c r="R4" i="33"/>
  <c r="AZ5" i="33"/>
  <c r="AZ9" i="33"/>
  <c r="BB7" i="32"/>
  <c r="AO8" i="33"/>
  <c r="V11" i="32"/>
  <c r="AA4" i="33"/>
  <c r="BA6" i="32"/>
  <c r="BA10" i="32"/>
  <c r="AQ4" i="32"/>
  <c r="AQ11" i="32" s="1"/>
  <c r="AQ18" i="32" s="1"/>
  <c r="AZ6" i="33"/>
  <c r="AZ10" i="33"/>
  <c r="AL6" i="33"/>
  <c r="AL8" i="33"/>
  <c r="AL10" i="33"/>
  <c r="AK4" i="33"/>
  <c r="BD4" i="33"/>
  <c r="BA5" i="32"/>
  <c r="BA9" i="32"/>
  <c r="F40" i="32"/>
  <c r="K35" i="33"/>
  <c r="M35" i="33" s="1"/>
  <c r="K40" i="32"/>
  <c r="K27" i="33"/>
  <c r="M27" i="33"/>
  <c r="L22" i="33"/>
  <c r="H40" i="32"/>
  <c r="H40" i="33" s="1"/>
  <c r="AO13" i="32"/>
  <c r="AO13" i="33"/>
  <c r="L16" i="33"/>
  <c r="L13" i="32"/>
  <c r="K13" i="33"/>
  <c r="M13" i="33" s="1"/>
  <c r="AD18" i="41"/>
  <c r="K18" i="41"/>
  <c r="AG18" i="41" s="1"/>
  <c r="AD6" i="41"/>
  <c r="J11" i="33"/>
  <c r="M11" i="33"/>
  <c r="J18" i="32"/>
  <c r="K18" i="33"/>
  <c r="H11" i="32"/>
  <c r="H11" i="33"/>
  <c r="L8" i="33"/>
  <c r="F11" i="32"/>
  <c r="F18" i="32" s="1"/>
  <c r="F42" i="32" s="1"/>
  <c r="F42" i="33" s="1"/>
  <c r="J4" i="33"/>
  <c r="L4" i="33" s="1"/>
  <c r="K4" i="33"/>
  <c r="M4" i="33" s="1"/>
  <c r="L9" i="33"/>
  <c r="E11" i="33"/>
  <c r="E18" i="32"/>
  <c r="E18" i="33"/>
  <c r="D11" i="32"/>
  <c r="D11" i="33"/>
  <c r="E4" i="33"/>
  <c r="I11" i="32"/>
  <c r="L11" i="32" s="1"/>
  <c r="AO4" i="32"/>
  <c r="G4" i="33"/>
  <c r="L4" i="32"/>
  <c r="I13" i="33"/>
  <c r="L13" i="33"/>
  <c r="G18" i="33"/>
  <c r="H13" i="33"/>
  <c r="I21" i="33"/>
  <c r="L21" i="33"/>
  <c r="I27" i="33"/>
  <c r="L27" i="33" s="1"/>
  <c r="D27" i="33"/>
  <c r="AO33" i="33"/>
  <c r="E27" i="33"/>
  <c r="F27" i="33"/>
  <c r="L27" i="32"/>
  <c r="G27" i="33"/>
  <c r="D35" i="33"/>
  <c r="F58" i="34"/>
  <c r="AO35" i="32"/>
  <c r="AO35" i="33"/>
  <c r="D59" i="34"/>
  <c r="BA59" i="34" s="1"/>
  <c r="E35" i="33"/>
  <c r="E58" i="34"/>
  <c r="H58" i="34"/>
  <c r="BE58" i="34" s="1"/>
  <c r="H35" i="33"/>
  <c r="L35" i="32"/>
  <c r="I35" i="33"/>
  <c r="L35" i="33" s="1"/>
  <c r="U13" i="41"/>
  <c r="L14" i="41"/>
  <c r="U16" i="41"/>
  <c r="L13" i="41"/>
  <c r="AE14" i="41"/>
  <c r="L18" i="41"/>
  <c r="AH18" i="41" s="1"/>
  <c r="T16" i="41"/>
  <c r="T15" i="41"/>
  <c r="L17" i="41"/>
  <c r="T13" i="41"/>
  <c r="J12" i="41"/>
  <c r="L12" i="41" s="1"/>
  <c r="AH12" i="41" s="1"/>
  <c r="P12" i="41"/>
  <c r="AL12" i="41" s="1"/>
  <c r="AE13" i="41"/>
  <c r="L15" i="41"/>
  <c r="T14" i="41"/>
  <c r="R12" i="41"/>
  <c r="AN12" i="41"/>
  <c r="O12" i="41"/>
  <c r="AK12" i="41"/>
  <c r="AE16" i="41"/>
  <c r="L16" i="41"/>
  <c r="I12" i="41"/>
  <c r="AE12" i="41" s="1"/>
  <c r="U14" i="41"/>
  <c r="N12" i="41"/>
  <c r="AJ12" i="41" s="1"/>
  <c r="Q12" i="41"/>
  <c r="U17" i="41"/>
  <c r="BB37" i="33"/>
  <c r="BA37" i="33"/>
  <c r="AE40" i="33"/>
  <c r="AX40" i="32"/>
  <c r="AX40" i="33"/>
  <c r="AX41" i="33" s="1"/>
  <c r="BB28" i="33"/>
  <c r="BA28" i="33"/>
  <c r="BB33" i="33"/>
  <c r="BD27" i="33"/>
  <c r="BA29" i="33"/>
  <c r="BB29" i="33"/>
  <c r="BA27" i="33"/>
  <c r="BB27" i="33"/>
  <c r="AM27" i="33"/>
  <c r="AL27" i="33"/>
  <c r="BB32" i="33"/>
  <c r="AU40" i="32"/>
  <c r="AU40" i="33" s="1"/>
  <c r="Y40" i="33"/>
  <c r="AP21" i="33"/>
  <c r="BB21" i="32"/>
  <c r="BA21" i="32"/>
  <c r="AZ21" i="33"/>
  <c r="AI40" i="33"/>
  <c r="BA15" i="33"/>
  <c r="BB15" i="33"/>
  <c r="BB14" i="33"/>
  <c r="BA14" i="33"/>
  <c r="BA10" i="33"/>
  <c r="BB10" i="33"/>
  <c r="AV18" i="33"/>
  <c r="AA18" i="33"/>
  <c r="W18" i="33"/>
  <c r="BA6" i="33"/>
  <c r="BB6" i="33"/>
  <c r="V11" i="33"/>
  <c r="V18" i="32"/>
  <c r="R18" i="33"/>
  <c r="AD18" i="33"/>
  <c r="AK11" i="33"/>
  <c r="BA5" i="33"/>
  <c r="BB5" i="33"/>
  <c r="AJ18" i="32"/>
  <c r="AZ18" i="32" s="1"/>
  <c r="AZ11" i="32"/>
  <c r="AJ11" i="33"/>
  <c r="BD11" i="33"/>
  <c r="AE18" i="33"/>
  <c r="AX18" i="33"/>
  <c r="AQ4" i="33"/>
  <c r="AB18" i="33"/>
  <c r="AR18" i="33"/>
  <c r="AR11" i="33"/>
  <c r="AT4" i="33"/>
  <c r="U18" i="33"/>
  <c r="BA8" i="33"/>
  <c r="BB8" i="33"/>
  <c r="X18" i="33"/>
  <c r="AI42" i="32"/>
  <c r="AI42" i="33" s="1"/>
  <c r="AI18" i="33"/>
  <c r="AF18" i="33"/>
  <c r="AF42" i="32"/>
  <c r="AF42" i="33" s="1"/>
  <c r="AG18" i="33"/>
  <c r="AL18" i="33" s="1"/>
  <c r="AZ4" i="33"/>
  <c r="BA4" i="33" s="1"/>
  <c r="BA4" i="32"/>
  <c r="AC18" i="32"/>
  <c r="AC42" i="32" s="1"/>
  <c r="AC11" i="33"/>
  <c r="AW11" i="32"/>
  <c r="AW11" i="33"/>
  <c r="Z18" i="33"/>
  <c r="Q18" i="33"/>
  <c r="Y42" i="32"/>
  <c r="Y42" i="33" s="1"/>
  <c r="Y18" i="33"/>
  <c r="S18" i="33"/>
  <c r="S42" i="32"/>
  <c r="O18" i="33"/>
  <c r="AM4" i="33"/>
  <c r="AL4" i="33"/>
  <c r="BA9" i="33"/>
  <c r="T18" i="32"/>
  <c r="T11" i="33"/>
  <c r="AP4" i="33"/>
  <c r="AP11" i="32"/>
  <c r="AP18" i="32" s="1"/>
  <c r="K40" i="33"/>
  <c r="F11" i="33"/>
  <c r="J18" i="33"/>
  <c r="L18" i="33" s="1"/>
  <c r="I11" i="33"/>
  <c r="L11" i="33"/>
  <c r="D18" i="32"/>
  <c r="I18" i="32"/>
  <c r="L18" i="32" s="1"/>
  <c r="AO4" i="33"/>
  <c r="AO11" i="32"/>
  <c r="H59" i="34"/>
  <c r="BE59" i="34" s="1"/>
  <c r="F40" i="33"/>
  <c r="AM12" i="41"/>
  <c r="T11" i="41"/>
  <c r="T12" i="41"/>
  <c r="AP12" i="41" s="1"/>
  <c r="K12" i="41"/>
  <c r="AG12" i="41" s="1"/>
  <c r="BA21" i="33"/>
  <c r="BB21" i="33"/>
  <c r="AZ11" i="33"/>
  <c r="BB11" i="33" s="1"/>
  <c r="BB4" i="33"/>
  <c r="AJ18" i="33"/>
  <c r="AC18" i="33"/>
  <c r="AW18" i="33"/>
  <c r="AZ18" i="33"/>
  <c r="AP11" i="33"/>
  <c r="AQ11" i="33"/>
  <c r="AQ18" i="33"/>
  <c r="AT11" i="33"/>
  <c r="AT18" i="33"/>
  <c r="AM11" i="33"/>
  <c r="AL11" i="33"/>
  <c r="V18" i="33"/>
  <c r="V42" i="32"/>
  <c r="V42" i="33"/>
  <c r="S42" i="33"/>
  <c r="AK18" i="33"/>
  <c r="T42" i="32"/>
  <c r="T42" i="33" s="1"/>
  <c r="T18" i="33"/>
  <c r="AY18" i="33"/>
  <c r="F18" i="33"/>
  <c r="H18" i="33"/>
  <c r="AO11" i="33"/>
  <c r="AO18" i="32"/>
  <c r="I18" i="33"/>
  <c r="D18" i="33"/>
  <c r="AR42" i="32"/>
  <c r="AR42" i="33" s="1"/>
  <c r="BD18" i="33"/>
  <c r="BA11" i="33"/>
  <c r="AM18" i="33"/>
  <c r="AP18" i="33"/>
  <c r="BA18" i="33"/>
  <c r="BB18" i="33"/>
  <c r="AO18"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B32" i="46" s="1"/>
  <c r="BA32" i="47"/>
  <c r="CL44" i="45"/>
  <c r="AI42" i="29"/>
  <c r="BA44" i="45"/>
  <c r="DB44" i="45" s="1"/>
  <c r="AF32" i="28"/>
  <c r="AI32" i="46"/>
  <c r="CJ44" i="45"/>
  <c r="AG42" i="29"/>
  <c r="AI32" i="28"/>
  <c r="AL32" i="46"/>
  <c r="BD32" i="46" s="1"/>
  <c r="BF32" i="46" s="1"/>
  <c r="BC32" i="47"/>
  <c r="AO32" i="46"/>
  <c r="BC32" i="46"/>
  <c r="AP32" i="46"/>
  <c r="BL44" i="45"/>
  <c r="K42" i="29"/>
  <c r="K32" i="28"/>
  <c r="L32" i="46"/>
  <c r="N32" i="46" s="1"/>
  <c r="I32" i="28"/>
  <c r="J32" i="46"/>
  <c r="BJ44" i="45"/>
  <c r="I42" i="29"/>
  <c r="M44" i="45"/>
  <c r="BN44" i="45"/>
  <c r="M32" i="47"/>
  <c r="L32" i="47"/>
  <c r="J32" i="28"/>
  <c r="K32" i="46"/>
  <c r="M32" i="46" s="1"/>
  <c r="J42" i="29"/>
  <c r="L44" i="45"/>
  <c r="BM44" i="45"/>
  <c r="BK44" i="45"/>
  <c r="CN56" i="45"/>
  <c r="AK38" i="28"/>
  <c r="AN38" i="46"/>
  <c r="AK54" i="29"/>
  <c r="K16" i="43"/>
  <c r="K18" i="43"/>
  <c r="K17" i="43"/>
  <c r="K16" i="28"/>
  <c r="L16" i="46"/>
  <c r="N16" i="46" s="1"/>
  <c r="K20" i="43"/>
  <c r="K19" i="43"/>
  <c r="S20" i="43"/>
  <c r="S19" i="43"/>
  <c r="S17" i="43"/>
  <c r="U18" i="44"/>
  <c r="AV18" i="44" s="1"/>
  <c r="S16" i="43"/>
  <c r="S18" i="43"/>
  <c r="S15" i="43"/>
  <c r="R17" i="43"/>
  <c r="W20" i="44"/>
  <c r="AK16" i="28"/>
  <c r="AN16" i="46"/>
  <c r="AJ38" i="28"/>
  <c r="AM38" i="46"/>
  <c r="AP38" i="46" s="1"/>
  <c r="AO38" i="47"/>
  <c r="AJ54" i="29"/>
  <c r="CM56" i="45"/>
  <c r="AE38" i="28"/>
  <c r="AH38" i="46"/>
  <c r="BA38" i="47"/>
  <c r="AG38" i="28"/>
  <c r="BB38" i="47"/>
  <c r="AJ38" i="46"/>
  <c r="AO38" i="46" s="1"/>
  <c r="AN38" i="47"/>
  <c r="AG54" i="29"/>
  <c r="CJ56" i="45"/>
  <c r="AZ56" i="45"/>
  <c r="DA56" i="45"/>
  <c r="AI38" i="28"/>
  <c r="AL38" i="46"/>
  <c r="BC38" i="47"/>
  <c r="BE38" i="47" s="1"/>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O17" i="43"/>
  <c r="Z20" i="44"/>
  <c r="Q18" i="41"/>
  <c r="AM18" i="41"/>
  <c r="M18" i="43"/>
  <c r="Y21" i="44"/>
  <c r="I16" i="43"/>
  <c r="I18" i="44"/>
  <c r="AJ18" i="44" s="1"/>
  <c r="AJ19" i="44"/>
  <c r="R18" i="43"/>
  <c r="W21" i="44"/>
  <c r="Q17" i="43"/>
  <c r="AA20" i="44"/>
  <c r="P18" i="41"/>
  <c r="U19" i="41"/>
  <c r="I17" i="43"/>
  <c r="AJ20" i="44"/>
  <c r="AF16" i="28"/>
  <c r="AI16" i="46"/>
  <c r="AE16" i="28"/>
  <c r="AH16" i="46"/>
  <c r="BB16" i="46" s="1"/>
  <c r="BA16" i="47"/>
  <c r="BD16" i="47" s="1"/>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R15" i="43" s="1"/>
  <c r="W19" i="44"/>
  <c r="Z21" i="44"/>
  <c r="O18" i="43"/>
  <c r="AA23" i="44"/>
  <c r="Q20" i="43"/>
  <c r="N16" i="43"/>
  <c r="P18" i="44"/>
  <c r="M17" i="43"/>
  <c r="Y20" i="44"/>
  <c r="AJ16" i="28"/>
  <c r="AM16" i="46"/>
  <c r="AP16" i="46" s="1"/>
  <c r="AO16" i="47"/>
  <c r="AA22" i="44"/>
  <c r="Q19" i="43"/>
  <c r="AA21" i="44"/>
  <c r="Q18" i="43"/>
  <c r="L19" i="41"/>
  <c r="U21" i="41"/>
  <c r="O18" i="41"/>
  <c r="AK18" i="41" s="1"/>
  <c r="R19" i="43"/>
  <c r="W22" i="44"/>
  <c r="AL16" i="46"/>
  <c r="BH16" i="46" s="1"/>
  <c r="BC16" i="47"/>
  <c r="AI16" i="28"/>
  <c r="Q16" i="43"/>
  <c r="AA19" i="44"/>
  <c r="S18" i="44"/>
  <c r="AT18" i="44" s="1"/>
  <c r="O18" i="44"/>
  <c r="M16" i="43"/>
  <c r="Y19" i="44"/>
  <c r="AE20" i="41"/>
  <c r="L20" i="41"/>
  <c r="U20" i="41"/>
  <c r="R18" i="41"/>
  <c r="AN18" i="41" s="1"/>
  <c r="P16" i="43"/>
  <c r="R18" i="44"/>
  <c r="T21" i="41"/>
  <c r="AJ23" i="44"/>
  <c r="I20" i="43"/>
  <c r="L22" i="41"/>
  <c r="L18" i="44"/>
  <c r="AM18" i="44"/>
  <c r="BD16" i="46"/>
  <c r="BE16" i="47"/>
  <c r="O15" i="43"/>
  <c r="Z18" i="44"/>
  <c r="AY18" i="44" s="1"/>
  <c r="AR18" i="44"/>
  <c r="V18" i="44"/>
  <c r="U18" i="41"/>
  <c r="AQ18" i="41"/>
  <c r="AL18" i="41"/>
  <c r="AQ18" i="44"/>
  <c r="N15" i="43"/>
  <c r="AO16" i="46"/>
  <c r="AJ18" i="41"/>
  <c r="AS18" i="44"/>
  <c r="P15" i="43"/>
  <c r="Y18" i="44"/>
  <c r="AX18" i="44" s="1"/>
  <c r="M15" i="43"/>
  <c r="AP18" i="44"/>
  <c r="I54" i="29"/>
  <c r="BJ56" i="45"/>
  <c r="L56" i="45"/>
  <c r="BM56" i="45" s="1"/>
  <c r="I38" i="28"/>
  <c r="J38" i="46"/>
  <c r="L38" i="47"/>
  <c r="R7" i="43"/>
  <c r="R6" i="43"/>
  <c r="R8" i="43"/>
  <c r="R5" i="43"/>
  <c r="AE10" i="41"/>
  <c r="S8" i="43"/>
  <c r="W11" i="44"/>
  <c r="U11" i="41"/>
  <c r="K7" i="43"/>
  <c r="M10" i="44"/>
  <c r="AE9" i="41"/>
  <c r="AE11" i="41"/>
  <c r="T9" i="41"/>
  <c r="S4" i="43"/>
  <c r="W7" i="44"/>
  <c r="L9" i="41"/>
  <c r="K8" i="43"/>
  <c r="K4" i="43"/>
  <c r="M7" i="44"/>
  <c r="K6" i="44"/>
  <c r="M6" i="44" s="1"/>
  <c r="AN6" i="44" s="1"/>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Z6" i="44" s="1"/>
  <c r="AY6" i="44" s="1"/>
  <c r="L8" i="41"/>
  <c r="K14" i="28"/>
  <c r="L14" i="46"/>
  <c r="K13" i="47"/>
  <c r="I6" i="43"/>
  <c r="AJ9" i="44"/>
  <c r="P8" i="43"/>
  <c r="Z11" i="44"/>
  <c r="J4" i="43"/>
  <c r="J6" i="44"/>
  <c r="J3" i="43" s="1"/>
  <c r="Q6" i="41"/>
  <c r="AM6" i="41"/>
  <c r="Q4" i="43"/>
  <c r="S6" i="44"/>
  <c r="AA7" i="44"/>
  <c r="T7" i="41"/>
  <c r="N6" i="41"/>
  <c r="T6" i="41" s="1"/>
  <c r="AP6" i="41" s="1"/>
  <c r="O4" i="43"/>
  <c r="Q6" i="44"/>
  <c r="O3" i="43" s="1"/>
  <c r="Z7" i="44"/>
  <c r="L10" i="41"/>
  <c r="AE7" i="41"/>
  <c r="I6" i="41"/>
  <c r="R6" i="41"/>
  <c r="AN6" i="41" s="1"/>
  <c r="I5" i="43"/>
  <c r="AJ8" i="44"/>
  <c r="M4" i="43"/>
  <c r="Y7" i="44"/>
  <c r="O6" i="44"/>
  <c r="O7" i="43"/>
  <c r="Z10" i="44"/>
  <c r="Q8" i="43"/>
  <c r="AA11" i="44"/>
  <c r="P6" i="41"/>
  <c r="U7" i="41"/>
  <c r="P3" i="43"/>
  <c r="AJ6" i="41"/>
  <c r="AE6" i="41"/>
  <c r="K6" i="41"/>
  <c r="AG6" i="41" s="1"/>
  <c r="Q3" i="43"/>
  <c r="AA6" i="44"/>
  <c r="AZ6" i="44"/>
  <c r="AT6" i="44"/>
  <c r="AF6" i="41"/>
  <c r="L6" i="41"/>
  <c r="AH6" i="41"/>
  <c r="N3" i="43"/>
  <c r="AQ6" i="44"/>
  <c r="M3" i="43"/>
  <c r="AP6" i="44"/>
  <c r="Y6" i="44"/>
  <c r="AX6" i="44" s="1"/>
  <c r="K13" i="28"/>
  <c r="AJ6" i="44"/>
  <c r="I3" i="43"/>
  <c r="AR6" i="44"/>
  <c r="AK6" i="44"/>
  <c r="L6" i="44"/>
  <c r="AM6" i="44"/>
  <c r="AL6" i="41"/>
  <c r="U6" i="41"/>
  <c r="AQ6" i="41" s="1"/>
  <c r="AH16" i="29"/>
  <c r="AK16" i="29"/>
  <c r="AJ16" i="29"/>
  <c r="AF16" i="29"/>
  <c r="AG16" i="29"/>
  <c r="AZ18" i="45"/>
  <c r="AE16" i="29"/>
  <c r="AY18" i="45"/>
  <c r="AI16" i="29"/>
  <c r="BA18" i="45"/>
  <c r="L9" i="46"/>
  <c r="N9" i="46" s="1"/>
  <c r="K9" i="28"/>
  <c r="M9" i="47"/>
  <c r="M8" i="47"/>
  <c r="K8" i="28"/>
  <c r="L8" i="46"/>
  <c r="N8" i="46" s="1"/>
  <c r="K7" i="28"/>
  <c r="L7" i="46"/>
  <c r="N7" i="46" s="1"/>
  <c r="M7" i="47"/>
  <c r="K6" i="28"/>
  <c r="M6" i="47"/>
  <c r="L6" i="46"/>
  <c r="N6" i="46"/>
  <c r="K5" i="28"/>
  <c r="M5" i="47"/>
  <c r="L5" i="46"/>
  <c r="K4" i="47"/>
  <c r="K4" i="28" s="1"/>
  <c r="AF14" i="28"/>
  <c r="AI14" i="46"/>
  <c r="BB14" i="46" s="1"/>
  <c r="AH13" i="47"/>
  <c r="BA13" i="47" s="1"/>
  <c r="AJ14" i="28"/>
  <c r="AM14" i="46"/>
  <c r="AL13" i="47"/>
  <c r="AI14" i="28"/>
  <c r="AL14" i="46"/>
  <c r="BD14" i="46" s="1"/>
  <c r="BC14" i="47"/>
  <c r="AK13" i="47"/>
  <c r="AE14" i="28"/>
  <c r="AH14" i="46"/>
  <c r="BA14" i="47"/>
  <c r="AG13" i="47"/>
  <c r="AG14" i="28"/>
  <c r="AJ14" i="46"/>
  <c r="BC14" i="46" s="1"/>
  <c r="BB14" i="47"/>
  <c r="AI13" i="47"/>
  <c r="AK14" i="46"/>
  <c r="AH14" i="28"/>
  <c r="AJ13" i="47"/>
  <c r="AJ18" i="47"/>
  <c r="AH13" i="28"/>
  <c r="AK13" i="46"/>
  <c r="AM13" i="46"/>
  <c r="AM18" i="46" s="1"/>
  <c r="AJ13" i="28"/>
  <c r="AL18" i="47"/>
  <c r="AE13" i="28"/>
  <c r="AG18" i="47"/>
  <c r="AH13" i="46"/>
  <c r="BE14" i="47"/>
  <c r="BD14" i="47"/>
  <c r="AJ18" i="28"/>
  <c r="AE18" i="28"/>
  <c r="AH18" i="28"/>
  <c r="J14" i="28"/>
  <c r="K14" i="46"/>
  <c r="M14" i="46" s="1"/>
  <c r="J13" i="47"/>
  <c r="J13" i="28" s="1"/>
  <c r="M14" i="47"/>
  <c r="I14" i="28"/>
  <c r="J14" i="46"/>
  <c r="I13" i="47"/>
  <c r="L14" i="47"/>
  <c r="I18" i="47"/>
  <c r="I13" i="28"/>
  <c r="L13" i="47"/>
  <c r="I18" i="28"/>
  <c r="S5" i="43"/>
  <c r="W8" i="44"/>
  <c r="U6" i="44"/>
  <c r="AK14" i="28"/>
  <c r="AN14" i="46"/>
  <c r="AP14" i="46" s="1"/>
  <c r="AO14" i="47"/>
  <c r="AN14" i="47"/>
  <c r="AM13" i="47"/>
  <c r="BG14" i="47"/>
  <c r="S3" i="43"/>
  <c r="AV6" i="44"/>
  <c r="V6" i="44"/>
  <c r="W6" i="44"/>
  <c r="BL45" i="45"/>
  <c r="K43" i="29"/>
  <c r="M45" i="45"/>
  <c r="BN45" i="45" s="1"/>
  <c r="J33" i="46"/>
  <c r="I33" i="28"/>
  <c r="BJ45" i="45"/>
  <c r="I43" i="29"/>
  <c r="K33" i="46"/>
  <c r="L33" i="47"/>
  <c r="J33" i="28"/>
  <c r="M33" i="47"/>
  <c r="K33" i="28"/>
  <c r="L33" i="46"/>
  <c r="J43" i="29"/>
  <c r="BK45" i="45"/>
  <c r="L45" i="45"/>
  <c r="BM45" i="45"/>
  <c r="CI45" i="45"/>
  <c r="AF43" i="29"/>
  <c r="AK33" i="46"/>
  <c r="AH33" i="28"/>
  <c r="AI33" i="46"/>
  <c r="BB33" i="46" s="1"/>
  <c r="AF33" i="28"/>
  <c r="AG33" i="28"/>
  <c r="BB33" i="47"/>
  <c r="AJ33" i="46"/>
  <c r="BC33" i="46" s="1"/>
  <c r="BF33" i="46" s="1"/>
  <c r="CK45" i="45"/>
  <c r="AH43" i="29"/>
  <c r="CJ45" i="45"/>
  <c r="AG43" i="29"/>
  <c r="AZ45" i="45"/>
  <c r="DA45" i="45" s="1"/>
  <c r="AY45" i="45"/>
  <c r="CZ45" i="45" s="1"/>
  <c r="AE43" i="29"/>
  <c r="CH45" i="45"/>
  <c r="AE33" i="28"/>
  <c r="BA33" i="47"/>
  <c r="AH33" i="46"/>
  <c r="AJ33" i="28"/>
  <c r="AM33" i="46"/>
  <c r="AI43" i="29"/>
  <c r="CL45" i="45"/>
  <c r="BA45" i="45"/>
  <c r="DB45" i="45" s="1"/>
  <c r="CM45" i="45"/>
  <c r="AJ43" i="29"/>
  <c r="AI33" i="28"/>
  <c r="AL33" i="46"/>
  <c r="BC33" i="47"/>
  <c r="BD33" i="47" s="1"/>
  <c r="BD33" i="46"/>
  <c r="CN45" i="45"/>
  <c r="AK43" i="29"/>
  <c r="AK33" i="28"/>
  <c r="AN33" i="46"/>
  <c r="AN33" i="47"/>
  <c r="AO33" i="47"/>
  <c r="BG33" i="47"/>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s="1"/>
  <c r="I18" i="29"/>
  <c r="BJ20" i="45"/>
  <c r="K30" i="29"/>
  <c r="BL32" i="45"/>
  <c r="K18" i="29"/>
  <c r="BL20" i="45"/>
  <c r="M20" i="45"/>
  <c r="BN20" i="45" s="1"/>
  <c r="K47" i="29"/>
  <c r="K45" i="29"/>
  <c r="K46" i="29"/>
  <c r="K36" i="28"/>
  <c r="L36" i="46"/>
  <c r="K35" i="47"/>
  <c r="K48" i="29"/>
  <c r="K46" i="45"/>
  <c r="BL46" i="45" s="1"/>
  <c r="K29" i="29"/>
  <c r="K35" i="28"/>
  <c r="K25" i="29"/>
  <c r="K26" i="45"/>
  <c r="K28" i="29"/>
  <c r="K26" i="29"/>
  <c r="K27" i="29"/>
  <c r="K24" i="29"/>
  <c r="BL26" i="45"/>
  <c r="K44" i="29"/>
  <c r="K58"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K27" i="28"/>
  <c r="AF15" i="29"/>
  <c r="AH17" i="29"/>
  <c r="AF14" i="29"/>
  <c r="AH15" i="29"/>
  <c r="AJ17" i="29"/>
  <c r="AH13" i="29"/>
  <c r="AK13" i="29"/>
  <c r="AK17" i="29"/>
  <c r="AJ13" i="29"/>
  <c r="AH14" i="29"/>
  <c r="AJ15" i="29"/>
  <c r="AK14" i="29"/>
  <c r="AK15" i="29"/>
  <c r="AF13" i="29"/>
  <c r="AJ14" i="29"/>
  <c r="AF17" i="29"/>
  <c r="BA15" i="45"/>
  <c r="AI13" i="29"/>
  <c r="I14" i="29"/>
  <c r="BJ16" i="45"/>
  <c r="AF12" i="29"/>
  <c r="AH13" i="45"/>
  <c r="CI13" i="45" s="1"/>
  <c r="AI14" i="29"/>
  <c r="BA16" i="45"/>
  <c r="BK16" i="45"/>
  <c r="J14" i="29"/>
  <c r="L16" i="45"/>
  <c r="M16" i="45"/>
  <c r="I17" i="29"/>
  <c r="BJ19" i="45"/>
  <c r="BK18" i="45"/>
  <c r="J16" i="29"/>
  <c r="M18" i="45"/>
  <c r="AG12" i="29"/>
  <c r="AI13" i="45"/>
  <c r="CJ13" i="45" s="1"/>
  <c r="AZ14" i="45"/>
  <c r="AG17" i="29"/>
  <c r="AZ19" i="45"/>
  <c r="I13" i="29"/>
  <c r="BJ15" i="45"/>
  <c r="BK19" i="45"/>
  <c r="J17" i="29"/>
  <c r="L19" i="45"/>
  <c r="M19" i="45"/>
  <c r="BK15" i="45"/>
  <c r="L15" i="45"/>
  <c r="J13" i="29"/>
  <c r="M15" i="45"/>
  <c r="BJ17" i="45"/>
  <c r="I15" i="29"/>
  <c r="AZ16" i="45"/>
  <c r="AG14" i="29"/>
  <c r="AH12" i="29"/>
  <c r="AJ13" i="45"/>
  <c r="CK13" i="45" s="1"/>
  <c r="AK13" i="45"/>
  <c r="AI12" i="29"/>
  <c r="BA14" i="45"/>
  <c r="AG15" i="29"/>
  <c r="AZ17" i="45"/>
  <c r="AI17" i="29"/>
  <c r="BA19" i="45"/>
  <c r="BK17" i="45"/>
  <c r="J15" i="29"/>
  <c r="L17" i="45"/>
  <c r="M17" i="45"/>
  <c r="AG13" i="29"/>
  <c r="AZ15" i="45"/>
  <c r="AL13" i="45"/>
  <c r="AJ11" i="29" s="1"/>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6" i="29" s="1"/>
  <c r="I37" i="29"/>
  <c r="AI25" i="29"/>
  <c r="AK26" i="45"/>
  <c r="AG27" i="29"/>
  <c r="AZ29" i="45"/>
  <c r="J37" i="29"/>
  <c r="BK39" i="45"/>
  <c r="M39" i="45"/>
  <c r="J38" i="45"/>
  <c r="L39" i="45"/>
  <c r="K31" i="46"/>
  <c r="J31" i="28"/>
  <c r="M31" i="47"/>
  <c r="I26" i="29"/>
  <c r="BJ28" i="45"/>
  <c r="BJ18" i="45"/>
  <c r="I16" i="29"/>
  <c r="AI11" i="29"/>
  <c r="CL13" i="45"/>
  <c r="AG11" i="29"/>
  <c r="AZ13" i="45"/>
  <c r="DA13" i="45" s="1"/>
  <c r="AF11" i="29"/>
  <c r="I27" i="29"/>
  <c r="BJ29" i="45"/>
  <c r="I39" i="29"/>
  <c r="BJ41" i="45"/>
  <c r="AI27" i="29"/>
  <c r="BA29" i="45"/>
  <c r="AG28" i="29"/>
  <c r="AZ30" i="45"/>
  <c r="BK28" i="45"/>
  <c r="J26" i="29"/>
  <c r="L28" i="45"/>
  <c r="M28" i="45"/>
  <c r="I28" i="29"/>
  <c r="BJ30" i="45"/>
  <c r="AH11" i="29"/>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s="1"/>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s="1"/>
  <c r="BJ13" i="45"/>
  <c r="J32" i="45"/>
  <c r="J30" i="29" s="1"/>
  <c r="AJ36" i="28"/>
  <c r="AM36" i="46"/>
  <c r="AM35" i="46" s="1"/>
  <c r="AP35" i="46" s="1"/>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s="1"/>
  <c r="AK30" i="46"/>
  <c r="BG30" i="47"/>
  <c r="AH30" i="28"/>
  <c r="AZ32" i="45"/>
  <c r="DA32" i="45" s="1"/>
  <c r="CJ32" i="45"/>
  <c r="AG30" i="29"/>
  <c r="AG19" i="29"/>
  <c r="AI20" i="45"/>
  <c r="AZ21" i="45"/>
  <c r="AG24" i="29"/>
  <c r="CJ26" i="45"/>
  <c r="AZ26" i="45"/>
  <c r="DA26" i="45"/>
  <c r="I34" i="29"/>
  <c r="BJ36" i="45"/>
  <c r="CM38" i="45"/>
  <c r="AJ36" i="29"/>
  <c r="AI31" i="28"/>
  <c r="AL31" i="46"/>
  <c r="BC31" i="47"/>
  <c r="I31" i="29"/>
  <c r="BJ33" i="45"/>
  <c r="I32" i="45"/>
  <c r="BF49" i="34"/>
  <c r="J36" i="29"/>
  <c r="BK38" i="45"/>
  <c r="M38" i="45"/>
  <c r="BN38" i="45" s="1"/>
  <c r="AJ20" i="45"/>
  <c r="AH19" i="29"/>
  <c r="AI23" i="29"/>
  <c r="BA25" i="45"/>
  <c r="AG36" i="28"/>
  <c r="AJ36" i="46"/>
  <c r="AI35" i="47"/>
  <c r="BB35" i="47" s="1"/>
  <c r="BK31" i="45"/>
  <c r="J29" i="29"/>
  <c r="L31" i="45"/>
  <c r="M31" i="45"/>
  <c r="I32" i="29"/>
  <c r="BJ34" i="45"/>
  <c r="J28" i="29"/>
  <c r="BK30" i="45"/>
  <c r="L30" i="45"/>
  <c r="M30" i="45"/>
  <c r="AE26" i="29"/>
  <c r="AY28" i="45"/>
  <c r="J31" i="29"/>
  <c r="BK33" i="45"/>
  <c r="L33" i="45"/>
  <c r="M33" i="45"/>
  <c r="AI22" i="29"/>
  <c r="BA24" i="45"/>
  <c r="AJ45" i="29"/>
  <c r="AL46" i="45"/>
  <c r="AL58" i="45" s="1"/>
  <c r="CK26" i="45"/>
  <c r="AH24" i="29"/>
  <c r="AE28" i="29"/>
  <c r="AY30" i="45"/>
  <c r="AI19" i="29"/>
  <c r="BA21" i="45"/>
  <c r="AK20" i="45"/>
  <c r="AG22" i="29"/>
  <c r="AZ24" i="45"/>
  <c r="J36" i="28"/>
  <c r="J35" i="47"/>
  <c r="K36" i="46"/>
  <c r="K35" i="46" s="1"/>
  <c r="M36" i="47"/>
  <c r="J34" i="29"/>
  <c r="BK36" i="45"/>
  <c r="L36" i="45"/>
  <c r="M36" i="45"/>
  <c r="BK27" i="45"/>
  <c r="J25" i="29"/>
  <c r="L27" i="45"/>
  <c r="J26" i="45"/>
  <c r="M27" i="45"/>
  <c r="AF31" i="28"/>
  <c r="AI31" i="46"/>
  <c r="AE25" i="29"/>
  <c r="AY27" i="45"/>
  <c r="AG26" i="45"/>
  <c r="AE24" i="29" s="1"/>
  <c r="CN38" i="45"/>
  <c r="AK36" i="29"/>
  <c r="N31" i="46"/>
  <c r="J32" i="29"/>
  <c r="BK34" i="45"/>
  <c r="L34" i="45"/>
  <c r="M34" i="45"/>
  <c r="AI24" i="29"/>
  <c r="CL26" i="45"/>
  <c r="AG31" i="28"/>
  <c r="AJ31" i="46"/>
  <c r="BB31" i="47"/>
  <c r="AG20" i="29"/>
  <c r="AZ22" i="45"/>
  <c r="AJ19" i="29"/>
  <c r="AL20" i="45"/>
  <c r="CM20" i="45" s="1"/>
  <c r="BC36" i="47"/>
  <c r="AI36" i="28"/>
  <c r="AL36" i="46"/>
  <c r="BD36" i="46" s="1"/>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s="1"/>
  <c r="AI30" i="29"/>
  <c r="BA32" i="45"/>
  <c r="DB32" i="45" s="1"/>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B30" i="46" s="1"/>
  <c r="BA30" i="47"/>
  <c r="AY13" i="45"/>
  <c r="CZ13" i="45"/>
  <c r="AE11" i="29"/>
  <c r="AY12" i="45"/>
  <c r="CH13" i="45"/>
  <c r="J33" i="29"/>
  <c r="BK35" i="45"/>
  <c r="L35" i="45"/>
  <c r="M35" i="45"/>
  <c r="I33" i="29"/>
  <c r="BJ35" i="45"/>
  <c r="AF30" i="28"/>
  <c r="AI30" i="46"/>
  <c r="BB30" i="47"/>
  <c r="BE30" i="47" s="1"/>
  <c r="AG30" i="28"/>
  <c r="AJ30" i="46"/>
  <c r="I31" i="28"/>
  <c r="J31" i="46"/>
  <c r="AH46" i="29"/>
  <c r="BB36" i="47"/>
  <c r="AH48" i="29"/>
  <c r="AG35" i="47"/>
  <c r="AI46" i="29"/>
  <c r="BD31" i="46"/>
  <c r="AI48" i="29"/>
  <c r="AI47" i="29"/>
  <c r="BA26" i="45"/>
  <c r="DB26" i="45" s="1"/>
  <c r="AH47" i="29"/>
  <c r="L36" i="47"/>
  <c r="BD30" i="46"/>
  <c r="L49" i="34"/>
  <c r="AP30" i="46"/>
  <c r="AP31" i="46"/>
  <c r="CN20" i="45"/>
  <c r="AK18" i="29"/>
  <c r="AE20" i="29"/>
  <c r="AY22" i="45"/>
  <c r="BK32" i="45"/>
  <c r="M32" i="45"/>
  <c r="BN32" i="45" s="1"/>
  <c r="I46" i="29"/>
  <c r="BJ48" i="45"/>
  <c r="AE22" i="29"/>
  <c r="AY24" i="45"/>
  <c r="J47" i="29"/>
  <c r="BK49" i="45"/>
  <c r="L49" i="45"/>
  <c r="M49" i="45"/>
  <c r="AJ46" i="34"/>
  <c r="CG46" i="34" s="1"/>
  <c r="AJ24" i="29"/>
  <c r="CM26" i="45"/>
  <c r="AI35" i="28"/>
  <c r="BC35" i="47"/>
  <c r="AG45" i="29"/>
  <c r="BA47" i="45"/>
  <c r="AI46" i="45"/>
  <c r="AF45" i="29"/>
  <c r="AZ47" i="45"/>
  <c r="AH46" i="45"/>
  <c r="J46" i="29"/>
  <c r="BK48" i="45"/>
  <c r="L48" i="45"/>
  <c r="M48" i="45"/>
  <c r="BF48" i="34"/>
  <c r="L48" i="34"/>
  <c r="AE47" i="29"/>
  <c r="AY49" i="45"/>
  <c r="CN46" i="45"/>
  <c r="AK44" i="29"/>
  <c r="AM58" i="45"/>
  <c r="CN58" i="45" s="1"/>
  <c r="CI20" i="45"/>
  <c r="AF18" i="29"/>
  <c r="AJ35" i="28"/>
  <c r="BF47" i="34"/>
  <c r="AE48" i="29"/>
  <c r="AY50" i="45"/>
  <c r="AH46" i="34"/>
  <c r="AE46" i="29"/>
  <c r="AY48" i="45"/>
  <c r="AY26" i="45"/>
  <c r="CZ26" i="45" s="1"/>
  <c r="J35" i="28"/>
  <c r="M35" i="47"/>
  <c r="AG46" i="34"/>
  <c r="CD46" i="34" s="1"/>
  <c r="AE19" i="29"/>
  <c r="AG20" i="45"/>
  <c r="AY21" i="45"/>
  <c r="AF46" i="34"/>
  <c r="AF36" i="28"/>
  <c r="AI36" i="46"/>
  <c r="AH35" i="47"/>
  <c r="AF35" i="28" s="1"/>
  <c r="AE36" i="28"/>
  <c r="AH36" i="46"/>
  <c r="AH35" i="46"/>
  <c r="BA36" i="47"/>
  <c r="AF48" i="29"/>
  <c r="AZ50" i="45"/>
  <c r="AF47" i="29"/>
  <c r="AZ49" i="45"/>
  <c r="AF46" i="29"/>
  <c r="AZ48" i="45"/>
  <c r="AY23" i="45"/>
  <c r="AE21" i="29"/>
  <c r="AG35" i="28"/>
  <c r="AE45" i="29"/>
  <c r="AY47" i="45"/>
  <c r="AG46" i="45"/>
  <c r="AG58" i="45" s="1"/>
  <c r="I30" i="29"/>
  <c r="BJ32" i="45"/>
  <c r="AG18" i="29"/>
  <c r="CJ20" i="45"/>
  <c r="AZ20" i="45"/>
  <c r="DA20" i="45"/>
  <c r="AG46" i="29"/>
  <c r="BA48" i="45"/>
  <c r="AO36" i="46"/>
  <c r="AN35" i="46"/>
  <c r="AE23" i="29"/>
  <c r="AY25" i="45"/>
  <c r="L47" i="34"/>
  <c r="AG48" i="29"/>
  <c r="BA50" i="45"/>
  <c r="AK35" i="28"/>
  <c r="AO35" i="47"/>
  <c r="AH18" i="29"/>
  <c r="CK20" i="45"/>
  <c r="AO30" i="46"/>
  <c r="J45" i="29"/>
  <c r="BK47" i="45"/>
  <c r="L47" i="45"/>
  <c r="M47" i="45"/>
  <c r="AJ18" i="29"/>
  <c r="AO31" i="46"/>
  <c r="AH36" i="28"/>
  <c r="AK36" i="46"/>
  <c r="BH36" i="46" s="1"/>
  <c r="BG36" i="47"/>
  <c r="AJ35" i="47"/>
  <c r="CL20" i="45"/>
  <c r="AI18" i="29"/>
  <c r="BA20" i="45"/>
  <c r="DB20" i="45" s="1"/>
  <c r="AJ35" i="46"/>
  <c r="AO35" i="46" s="1"/>
  <c r="BJ49" i="45"/>
  <c r="I47" i="29"/>
  <c r="AG47" i="29"/>
  <c r="BA49" i="45"/>
  <c r="AH45" i="29"/>
  <c r="AJ46" i="45"/>
  <c r="AJ58" i="45" s="1"/>
  <c r="I36" i="28"/>
  <c r="J36" i="46"/>
  <c r="J35" i="46" s="1"/>
  <c r="I35" i="47"/>
  <c r="AI45" i="29"/>
  <c r="AK46" i="45"/>
  <c r="CL46" i="45" s="1"/>
  <c r="BJ47" i="45"/>
  <c r="I45" i="29"/>
  <c r="J24" i="29"/>
  <c r="BK26" i="45"/>
  <c r="L26" i="45"/>
  <c r="BM26" i="45" s="1"/>
  <c r="M26" i="45"/>
  <c r="BN26" i="45"/>
  <c r="BD30" i="47"/>
  <c r="BE31" i="47"/>
  <c r="BD31" i="47"/>
  <c r="AI46" i="34"/>
  <c r="CF46" i="34"/>
  <c r="M36" i="46"/>
  <c r="BG35" i="47"/>
  <c r="AH35" i="28"/>
  <c r="BA35" i="47"/>
  <c r="BD35" i="47"/>
  <c r="AE35" i="28"/>
  <c r="AK56" i="29"/>
  <c r="AE44" i="29"/>
  <c r="AY46" i="45"/>
  <c r="CZ46" i="45" s="1"/>
  <c r="CH46" i="45"/>
  <c r="CC46" i="34"/>
  <c r="AV46" i="34"/>
  <c r="CS46" i="34"/>
  <c r="AW46" i="34"/>
  <c r="CT46" i="34" s="1"/>
  <c r="CE46" i="34"/>
  <c r="AG44" i="29"/>
  <c r="CJ46" i="45"/>
  <c r="AI58" i="45"/>
  <c r="AZ58" i="45" s="1"/>
  <c r="DA58" i="45" s="1"/>
  <c r="CK46" i="45"/>
  <c r="AE18" i="29"/>
  <c r="AY20" i="45"/>
  <c r="CZ20" i="45"/>
  <c r="CH20" i="45"/>
  <c r="AF44" i="29"/>
  <c r="AZ46" i="45"/>
  <c r="DA46" i="45"/>
  <c r="CI46" i="45"/>
  <c r="AH58" i="45"/>
  <c r="AH59" i="45" s="1"/>
  <c r="CJ58" i="45"/>
  <c r="AG56" i="29"/>
  <c r="AF56" i="29"/>
  <c r="AK29" i="28"/>
  <c r="AN29" i="46"/>
  <c r="AO29" i="47"/>
  <c r="AK28" i="28"/>
  <c r="AN28" i="46"/>
  <c r="AO28" i="47"/>
  <c r="AM27" i="47"/>
  <c r="AO27" i="47" s="1"/>
  <c r="AI28" i="28"/>
  <c r="AL28" i="46"/>
  <c r="BC28" i="47"/>
  <c r="BD28" i="47" s="1"/>
  <c r="AK27" i="47"/>
  <c r="I29" i="28"/>
  <c r="J29" i="46"/>
  <c r="J27" i="46" s="1"/>
  <c r="I27" i="47"/>
  <c r="I27" i="28" s="1"/>
  <c r="AJ29" i="28"/>
  <c r="AM29" i="46"/>
  <c r="AP29" i="46" s="1"/>
  <c r="AM28" i="46"/>
  <c r="AJ28" i="28"/>
  <c r="AL27" i="47"/>
  <c r="BC29" i="47"/>
  <c r="BE29" i="47" s="1"/>
  <c r="AI29" i="28"/>
  <c r="AL29" i="46"/>
  <c r="AL27" i="46" s="1"/>
  <c r="J29" i="28"/>
  <c r="K29" i="46"/>
  <c r="L29" i="47"/>
  <c r="J27" i="47"/>
  <c r="M29" i="47"/>
  <c r="J27" i="28"/>
  <c r="M27" i="47"/>
  <c r="BG28" i="47"/>
  <c r="AH28" i="28"/>
  <c r="AK28" i="46"/>
  <c r="AJ27" i="47"/>
  <c r="AH27" i="28" s="1"/>
  <c r="BF50" i="34"/>
  <c r="I46" i="34"/>
  <c r="AE29" i="28"/>
  <c r="AH29" i="46"/>
  <c r="BA29" i="47"/>
  <c r="BD29" i="47"/>
  <c r="I48" i="29"/>
  <c r="BJ50" i="45"/>
  <c r="I46" i="45"/>
  <c r="I44" i="29" s="1"/>
  <c r="AK27" i="28"/>
  <c r="AH29" i="28"/>
  <c r="AK29" i="46"/>
  <c r="BG29" i="47"/>
  <c r="K27" i="46"/>
  <c r="AI28" i="46"/>
  <c r="AF28" i="28"/>
  <c r="AH27" i="47"/>
  <c r="AF27" i="28" s="1"/>
  <c r="AG28" i="28"/>
  <c r="AJ28" i="46"/>
  <c r="BB28" i="47"/>
  <c r="BE28" i="47"/>
  <c r="AI27" i="47"/>
  <c r="L50" i="34"/>
  <c r="J46" i="34"/>
  <c r="BG46" i="34" s="1"/>
  <c r="J48" i="29"/>
  <c r="BK50" i="45"/>
  <c r="L50" i="45"/>
  <c r="M50" i="45"/>
  <c r="J46" i="45"/>
  <c r="J58" i="45" s="1"/>
  <c r="AN28" i="47"/>
  <c r="BB29" i="47"/>
  <c r="AG29" i="28"/>
  <c r="AJ29" i="46"/>
  <c r="BC29" i="46" s="1"/>
  <c r="AN29" i="47"/>
  <c r="AI29" i="46"/>
  <c r="AF29" i="28"/>
  <c r="AE28" i="28"/>
  <c r="AH28" i="46"/>
  <c r="BB28" i="46" s="1"/>
  <c r="BA28" i="47"/>
  <c r="AG27" i="47"/>
  <c r="AE27" i="28" s="1"/>
  <c r="AP28" i="46"/>
  <c r="AJ27" i="28"/>
  <c r="BC27" i="47"/>
  <c r="AI27" i="28"/>
  <c r="AG27" i="28"/>
  <c r="BB27" i="47"/>
  <c r="J44" i="29"/>
  <c r="BC28" i="46"/>
  <c r="AJ27" i="46"/>
  <c r="BJ46" i="45"/>
  <c r="I58" i="45"/>
  <c r="BJ58" i="45" s="1"/>
  <c r="BF46" i="34"/>
  <c r="AO28" i="46"/>
  <c r="BA27" i="47"/>
  <c r="BD27" i="47" s="1"/>
  <c r="BG27" i="47"/>
  <c r="AK25" i="28"/>
  <c r="AN25" i="46"/>
  <c r="AP25" i="46" s="1"/>
  <c r="AO25" i="47"/>
  <c r="AJ25" i="28"/>
  <c r="AM25" i="46"/>
  <c r="AL25" i="46"/>
  <c r="BD25" i="46" s="1"/>
  <c r="BF25" i="46" s="1"/>
  <c r="AI25" i="28"/>
  <c r="BC25" i="47"/>
  <c r="BE25" i="47" s="1"/>
  <c r="AE25" i="28"/>
  <c r="AH25" i="46"/>
  <c r="J25" i="28"/>
  <c r="K25" i="46"/>
  <c r="N25" i="46" s="1"/>
  <c r="M25" i="47"/>
  <c r="BA25" i="47"/>
  <c r="BD25" i="47" s="1"/>
  <c r="AK25" i="46"/>
  <c r="BG25" i="47"/>
  <c r="AH25" i="28"/>
  <c r="AF25" i="28"/>
  <c r="AI25" i="46"/>
  <c r="BB25" i="46" s="1"/>
  <c r="BB25" i="47"/>
  <c r="AJ25" i="46"/>
  <c r="AG25" i="28"/>
  <c r="AN25" i="47"/>
  <c r="BC25" i="46"/>
  <c r="I25" i="28"/>
  <c r="J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AG4" i="29" s="1"/>
  <c r="BK7" i="45"/>
  <c r="J5" i="29"/>
  <c r="L7" i="45"/>
  <c r="AF6" i="29"/>
  <c r="AH6" i="45"/>
  <c r="BA8" i="45"/>
  <c r="AI6" i="29"/>
  <c r="AK6" i="45"/>
  <c r="AI4" i="29" s="1"/>
  <c r="L9" i="45"/>
  <c r="J7" i="29"/>
  <c r="BK9" i="45"/>
  <c r="I8" i="29"/>
  <c r="BJ10" i="45"/>
  <c r="BK12" i="45"/>
  <c r="L12" i="45"/>
  <c r="J10" i="29"/>
  <c r="BJ12" i="45"/>
  <c r="I10" i="29"/>
  <c r="AH6" i="29"/>
  <c r="AJ6" i="45"/>
  <c r="AH4" i="29" s="1"/>
  <c r="AJ6" i="29"/>
  <c r="AL6" i="45"/>
  <c r="AK6" i="29"/>
  <c r="AM6" i="45"/>
  <c r="AK4" i="29" s="1"/>
  <c r="AE6" i="29"/>
  <c r="AY8" i="45"/>
  <c r="AG6" i="45"/>
  <c r="AY6" i="45" s="1"/>
  <c r="BK10" i="45"/>
  <c r="J8" i="29"/>
  <c r="L10" i="45"/>
  <c r="J6" i="45"/>
  <c r="J59" i="45" s="1"/>
  <c r="BK6" i="45"/>
  <c r="AK21" i="47"/>
  <c r="BC21" i="47" s="1"/>
  <c r="AI22" i="28"/>
  <c r="BC22" i="47"/>
  <c r="AL22" i="46"/>
  <c r="BD22" i="46" s="1"/>
  <c r="M12" i="45"/>
  <c r="K10" i="29"/>
  <c r="K8" i="29"/>
  <c r="M10" i="45"/>
  <c r="CH6" i="45"/>
  <c r="AK22" i="28"/>
  <c r="AN22" i="46"/>
  <c r="AO22" i="46" s="1"/>
  <c r="AO22" i="47"/>
  <c r="AN22" i="47"/>
  <c r="AM21" i="47"/>
  <c r="AK21" i="28" s="1"/>
  <c r="AE22" i="28"/>
  <c r="BA22" i="47"/>
  <c r="AG21" i="47"/>
  <c r="AG40" i="47" s="1"/>
  <c r="AH22" i="46"/>
  <c r="BK8" i="45"/>
  <c r="J6" i="29"/>
  <c r="L8" i="45"/>
  <c r="AH21" i="47"/>
  <c r="AH40" i="47" s="1"/>
  <c r="AF40" i="28" s="1"/>
  <c r="AI22" i="46"/>
  <c r="AI21" i="46" s="1"/>
  <c r="AF22" i="28"/>
  <c r="AM59" i="45"/>
  <c r="AK57" i="29" s="1"/>
  <c r="CN6" i="45"/>
  <c r="CL6" i="45"/>
  <c r="K7" i="29"/>
  <c r="M9" i="45"/>
  <c r="AM22" i="46"/>
  <c r="AM21" i="46" s="1"/>
  <c r="AJ22" i="28"/>
  <c r="AL21" i="47"/>
  <c r="AJ22" i="46"/>
  <c r="AJ21" i="46" s="1"/>
  <c r="AG22" i="28"/>
  <c r="AI21" i="47"/>
  <c r="AI40" i="47" s="1"/>
  <c r="CJ6" i="45"/>
  <c r="AI59" i="45"/>
  <c r="CJ59" i="45" s="1"/>
  <c r="BJ8" i="45"/>
  <c r="I6" i="29"/>
  <c r="I6" i="45"/>
  <c r="CM6" i="45"/>
  <c r="AJ4" i="29"/>
  <c r="K5" i="29"/>
  <c r="M7" i="45"/>
  <c r="CI6" i="45"/>
  <c r="AF4" i="29"/>
  <c r="L6" i="45"/>
  <c r="BB22" i="47"/>
  <c r="BM6" i="45"/>
  <c r="L22" i="47"/>
  <c r="J22" i="28"/>
  <c r="J21" i="47"/>
  <c r="K22" i="46"/>
  <c r="AG57" i="29"/>
  <c r="AJ21" i="28"/>
  <c r="AL40" i="47"/>
  <c r="BD22" i="47"/>
  <c r="BE22" i="47"/>
  <c r="BB22" i="46"/>
  <c r="AH21" i="46"/>
  <c r="BB21" i="46" s="1"/>
  <c r="CN59" i="45"/>
  <c r="AP22" i="46"/>
  <c r="AN21" i="46"/>
  <c r="AO21" i="46" s="1"/>
  <c r="AI21" i="28"/>
  <c r="K6" i="29"/>
  <c r="M8" i="45"/>
  <c r="AG21" i="28"/>
  <c r="BJ6" i="45"/>
  <c r="I4" i="29"/>
  <c r="K6" i="45"/>
  <c r="M6" i="45" s="1"/>
  <c r="BN6" i="45" s="1"/>
  <c r="AH22" i="28"/>
  <c r="AK22" i="46"/>
  <c r="BC22" i="46" s="1"/>
  <c r="BG22" i="47"/>
  <c r="AJ21" i="47"/>
  <c r="I22" i="28"/>
  <c r="J22" i="46"/>
  <c r="J21" i="46" s="1"/>
  <c r="J40" i="46" s="1"/>
  <c r="I21" i="47"/>
  <c r="I40" i="47" s="1"/>
  <c r="BB21" i="47"/>
  <c r="J40" i="47"/>
  <c r="L40" i="47" s="1"/>
  <c r="AH21" i="28"/>
  <c r="AJ40" i="47"/>
  <c r="K21" i="46"/>
  <c r="K4" i="29"/>
  <c r="J21" i="28"/>
  <c r="AK21" i="46"/>
  <c r="AL42" i="47"/>
  <c r="AJ40" i="28"/>
  <c r="L22" i="46"/>
  <c r="N22" i="46" s="1"/>
  <c r="M22" i="47"/>
  <c r="K21" i="47"/>
  <c r="K22" i="28"/>
  <c r="AJ42" i="28"/>
  <c r="AJ42" i="47"/>
  <c r="AH42" i="28" s="1"/>
  <c r="M21" i="47"/>
  <c r="K21" i="28"/>
  <c r="K40" i="47"/>
  <c r="K40" i="28" s="1"/>
  <c r="I30" i="57"/>
  <c r="K30" i="57"/>
  <c r="AK38" i="57"/>
  <c r="AI38" i="57"/>
  <c r="J30" i="57"/>
  <c r="L30" i="57" s="1"/>
  <c r="AG38" i="57"/>
  <c r="BB38" i="57" s="1"/>
  <c r="AN38" i="57"/>
  <c r="AP38" i="57" s="1"/>
  <c r="J38" i="57"/>
  <c r="AL38" i="57"/>
  <c r="AJ38" i="57"/>
  <c r="AH38" i="57"/>
  <c r="AM38" i="57"/>
  <c r="M30" i="57"/>
  <c r="BI38" i="57"/>
  <c r="BD38" i="57"/>
  <c r="I5" i="57"/>
  <c r="I22" i="57"/>
  <c r="I21" i="57" s="1"/>
  <c r="J22" i="57"/>
  <c r="K22" i="57"/>
  <c r="K21" i="57" s="1"/>
  <c r="I9" i="57"/>
  <c r="K6" i="57"/>
  <c r="M6" i="57" s="1"/>
  <c r="J7" i="57"/>
  <c r="K9" i="57"/>
  <c r="K5" i="57"/>
  <c r="I10" i="57"/>
  <c r="J5" i="57"/>
  <c r="L5" i="57" s="1"/>
  <c r="J9" i="57"/>
  <c r="L9" i="57" s="1"/>
  <c r="K8" i="57"/>
  <c r="K10" i="57"/>
  <c r="I8" i="57"/>
  <c r="J8" i="57"/>
  <c r="J10" i="57"/>
  <c r="J6" i="57"/>
  <c r="I6" i="57"/>
  <c r="L6" i="57" s="1"/>
  <c r="I7" i="57"/>
  <c r="K7" i="57"/>
  <c r="M10" i="57"/>
  <c r="L10" i="57"/>
  <c r="M7" i="57"/>
  <c r="AL5" i="57"/>
  <c r="AM6" i="57"/>
  <c r="AI7" i="57"/>
  <c r="AM8" i="57"/>
  <c r="AI9" i="57"/>
  <c r="AM10" i="57"/>
  <c r="BE10" i="57" s="1"/>
  <c r="BG10" i="57" s="1"/>
  <c r="AK5" i="57"/>
  <c r="BI5" i="57" s="1"/>
  <c r="AH9" i="57"/>
  <c r="AM5" i="57"/>
  <c r="BE5" i="57" s="1"/>
  <c r="AN8" i="57"/>
  <c r="AN5" i="57"/>
  <c r="AG6" i="57"/>
  <c r="AK7" i="57"/>
  <c r="BD7" i="57" s="1"/>
  <c r="BG7" i="57" s="1"/>
  <c r="AG8" i="57"/>
  <c r="AK9" i="57"/>
  <c r="AG10" i="57"/>
  <c r="AH7" i="57"/>
  <c r="AN6" i="57"/>
  <c r="AG5" i="57"/>
  <c r="AH6" i="57"/>
  <c r="AL7" i="57"/>
  <c r="AH8" i="57"/>
  <c r="AL9" i="57"/>
  <c r="AH10" i="57"/>
  <c r="AL8" i="57"/>
  <c r="AH5" i="57"/>
  <c r="AM7" i="57"/>
  <c r="AI10" i="57"/>
  <c r="AL6" i="57"/>
  <c r="AL4" i="57" s="1"/>
  <c r="AJ7" i="57"/>
  <c r="AN10" i="57"/>
  <c r="AI6" i="57"/>
  <c r="AM9" i="57"/>
  <c r="AI5" i="57"/>
  <c r="AI4" i="57" s="1"/>
  <c r="AJ6" i="57"/>
  <c r="AN7" i="57"/>
  <c r="AP7" i="57" s="1"/>
  <c r="AJ8" i="57"/>
  <c r="AO8" i="57" s="1"/>
  <c r="AN9" i="57"/>
  <c r="AN4" i="57" s="1"/>
  <c r="AJ10" i="57"/>
  <c r="BC10" i="57" s="1"/>
  <c r="AL10" i="57"/>
  <c r="AJ9" i="57"/>
  <c r="AI8" i="57"/>
  <c r="BC8" i="57" s="1"/>
  <c r="BF8" i="57" s="1"/>
  <c r="AJ5" i="57"/>
  <c r="AK6" i="57"/>
  <c r="AG7" i="57"/>
  <c r="AK8" i="57"/>
  <c r="BD8" i="57" s="1"/>
  <c r="AG9" i="57"/>
  <c r="AK10" i="57"/>
  <c r="BD10" i="57" s="1"/>
  <c r="AP8" i="57"/>
  <c r="BC6" i="57"/>
  <c r="BB5" i="57"/>
  <c r="AP10" i="57"/>
  <c r="AO10" i="57"/>
  <c r="BB6" i="57"/>
  <c r="AM4" i="57"/>
  <c r="AP6" i="57"/>
  <c r="AO6" i="57"/>
  <c r="BD5" i="57"/>
  <c r="BE6" i="57"/>
  <c r="BE8" i="57"/>
  <c r="BG8" i="57" s="1"/>
  <c r="BI8" i="57"/>
  <c r="BE7" i="57"/>
  <c r="BC5" i="57"/>
  <c r="BI6" i="57"/>
  <c r="BB10" i="57"/>
  <c r="AO5" i="57"/>
  <c r="AP5" i="57"/>
  <c r="AN11" i="57"/>
  <c r="AG11" i="57"/>
  <c r="AJ11" i="57"/>
  <c r="AL11" i="57"/>
  <c r="BD11" i="57" s="1"/>
  <c r="AK11" i="57"/>
  <c r="BF6" i="57"/>
  <c r="AN37" i="57"/>
  <c r="AJ32" i="57"/>
  <c r="AH32" i="57"/>
  <c r="AN32" i="57"/>
  <c r="AL32" i="57"/>
  <c r="AK32" i="57"/>
  <c r="BD32" i="57" s="1"/>
  <c r="AG32" i="57"/>
  <c r="AI32" i="57"/>
  <c r="BC32" i="57" s="1"/>
  <c r="AM32" i="57"/>
  <c r="K32" i="57"/>
  <c r="M32" i="57" s="1"/>
  <c r="I32" i="57"/>
  <c r="J32" i="57"/>
  <c r="J28" i="57"/>
  <c r="I28" i="57"/>
  <c r="K28" i="57"/>
  <c r="M28" i="57" s="1"/>
  <c r="K36" i="57"/>
  <c r="K29" i="57"/>
  <c r="K16" i="57"/>
  <c r="K25" i="57"/>
  <c r="M25" i="57" s="1"/>
  <c r="K15" i="57"/>
  <c r="AM15" i="57"/>
  <c r="AN15" i="57"/>
  <c r="AP15" i="57" s="1"/>
  <c r="K31" i="57"/>
  <c r="AG37" i="57"/>
  <c r="AL37" i="57"/>
  <c r="AH37" i="57"/>
  <c r="AK37" i="57"/>
  <c r="BD37" i="57"/>
  <c r="AM37" i="57"/>
  <c r="BE37" i="57" s="1"/>
  <c r="AI37" i="57"/>
  <c r="BC37" i="57" s="1"/>
  <c r="J37" i="57"/>
  <c r="M37" i="57" s="1"/>
  <c r="AJ37" i="57"/>
  <c r="AO37" i="57" s="1"/>
  <c r="AN16" i="57"/>
  <c r="AO16" i="57" s="1"/>
  <c r="AM16" i="57"/>
  <c r="BE16" i="57" s="1"/>
  <c r="I31" i="57"/>
  <c r="J25" i="57"/>
  <c r="J31" i="57"/>
  <c r="AH31" i="57"/>
  <c r="AG31" i="57"/>
  <c r="AJ30" i="57"/>
  <c r="AM36" i="57"/>
  <c r="BE36" i="57" s="1"/>
  <c r="AI31" i="57"/>
  <c r="AN30" i="57"/>
  <c r="AO30" i="57" s="1"/>
  <c r="AN36" i="57"/>
  <c r="AG36" i="57"/>
  <c r="BB36" i="57" s="1"/>
  <c r="AK30" i="57"/>
  <c r="AM30" i="57"/>
  <c r="AG30" i="57"/>
  <c r="AH36" i="57"/>
  <c r="AH30" i="57"/>
  <c r="AL30" i="57"/>
  <c r="AN31" i="57"/>
  <c r="AJ31" i="57"/>
  <c r="BC31" i="57" s="1"/>
  <c r="AI36" i="57"/>
  <c r="BC36" i="57" s="1"/>
  <c r="I36" i="57"/>
  <c r="AI30" i="57"/>
  <c r="AJ36" i="57"/>
  <c r="J36" i="57"/>
  <c r="J35" i="57" s="1"/>
  <c r="AM31" i="57"/>
  <c r="AK31" i="57"/>
  <c r="BD31" i="57" s="1"/>
  <c r="AL36" i="57"/>
  <c r="AK36" i="57"/>
  <c r="AL31" i="57"/>
  <c r="AO36" i="57"/>
  <c r="BB30" i="57"/>
  <c r="BE30" i="57"/>
  <c r="AM35" i="57"/>
  <c r="AH35" i="57"/>
  <c r="AJ35" i="57"/>
  <c r="AK35" i="57"/>
  <c r="AG35" i="57"/>
  <c r="L36" i="57"/>
  <c r="BC30" i="57"/>
  <c r="AO31" i="57"/>
  <c r="AL35" i="57"/>
  <c r="AG16" i="57"/>
  <c r="BB16" i="57" s="1"/>
  <c r="AK16" i="57"/>
  <c r="I16" i="57"/>
  <c r="AH16" i="57"/>
  <c r="AL16" i="57"/>
  <c r="BD16" i="57" s="1"/>
  <c r="BG16" i="57" s="1"/>
  <c r="J16" i="57"/>
  <c r="L16" i="57" s="1"/>
  <c r="AJ16" i="57"/>
  <c r="AI16" i="57"/>
  <c r="AM29" i="57"/>
  <c r="AN29" i="57"/>
  <c r="AO29" i="57" s="1"/>
  <c r="AI28" i="57"/>
  <c r="BC28" i="57" s="1"/>
  <c r="AJ29" i="57"/>
  <c r="AI29" i="57"/>
  <c r="AM28" i="57"/>
  <c r="J29" i="57"/>
  <c r="L29" i="57" s="1"/>
  <c r="AH28" i="57"/>
  <c r="AG15" i="57"/>
  <c r="AG28" i="57"/>
  <c r="BB28" i="57" s="1"/>
  <c r="AK28" i="57"/>
  <c r="I15" i="57"/>
  <c r="AH29" i="57"/>
  <c r="AL29" i="57"/>
  <c r="AN28" i="57"/>
  <c r="BE28" i="57" s="1"/>
  <c r="AL28" i="57"/>
  <c r="AL15" i="57"/>
  <c r="AJ15" i="57"/>
  <c r="AI15" i="57"/>
  <c r="J15" i="57"/>
  <c r="AK15" i="57"/>
  <c r="BI15" i="57" s="1"/>
  <c r="I29" i="57"/>
  <c r="AK29" i="57"/>
  <c r="AJ28" i="57"/>
  <c r="AH15" i="57"/>
  <c r="AG29" i="57"/>
  <c r="BD15" i="57"/>
  <c r="I38" i="57"/>
  <c r="L38" i="57" s="1"/>
  <c r="BC29" i="57"/>
  <c r="L15" i="57"/>
  <c r="M29" i="57"/>
  <c r="AL25" i="57"/>
  <c r="AM25" i="57"/>
  <c r="AN25" i="57"/>
  <c r="AK25" i="57"/>
  <c r="AG25" i="57"/>
  <c r="BB25" i="57" s="1"/>
  <c r="AJ25" i="57"/>
  <c r="AH25" i="57"/>
  <c r="AI25" i="57"/>
  <c r="I25" i="57"/>
  <c r="L25" i="57" s="1"/>
  <c r="I37" i="57"/>
  <c r="L37" i="57" s="1"/>
  <c r="I35" i="57"/>
  <c r="AL22" i="57"/>
  <c r="BI22" i="57" s="1"/>
  <c r="AJ22" i="57"/>
  <c r="AK22" i="57"/>
  <c r="AG22" i="57"/>
  <c r="AH22" i="57"/>
  <c r="AI22" i="57"/>
  <c r="AM22" i="57"/>
  <c r="BC22" i="57"/>
  <c r="AM21" i="57"/>
  <c r="BE21" i="57" s="1"/>
  <c r="AK21" i="57"/>
  <c r="AG21" i="57"/>
  <c r="AI21" i="57"/>
  <c r="BC21" i="57" s="1"/>
  <c r="AJ21" i="57"/>
  <c r="AH21" i="57"/>
  <c r="AL21" i="57"/>
  <c r="BD21" i="57"/>
  <c r="BB21" i="57"/>
  <c r="J14" i="57"/>
  <c r="K14" i="57"/>
  <c r="K13" i="57" s="1"/>
  <c r="M14" i="57"/>
  <c r="AG14" i="57"/>
  <c r="AH14" i="57"/>
  <c r="AK14" i="57"/>
  <c r="AI14" i="57"/>
  <c r="AG13" i="57"/>
  <c r="AK13" i="57"/>
  <c r="BI13" i="57" s="1"/>
  <c r="AL14" i="57"/>
  <c r="AG18" i="57"/>
  <c r="AI13" i="57"/>
  <c r="AH13" i="57"/>
  <c r="AM14" i="57"/>
  <c r="BE14" i="57" s="1"/>
  <c r="AJ14" i="57"/>
  <c r="AM13" i="57"/>
  <c r="I14" i="57"/>
  <c r="AN14" i="57"/>
  <c r="AL13" i="57"/>
  <c r="BE13" i="57" s="1"/>
  <c r="AJ13" i="57"/>
  <c r="BC13" i="57" s="1"/>
  <c r="I13" i="57"/>
  <c r="L14" i="57"/>
  <c r="AJ18" i="57"/>
  <c r="AN13" i="57"/>
  <c r="BD13" i="57" s="1"/>
  <c r="AP13" i="57"/>
  <c r="AN22" i="57"/>
  <c r="AO22" i="57" s="1"/>
  <c r="AN21" i="57"/>
  <c r="AP21" i="57" s="1"/>
  <c r="AO21" i="57"/>
  <c r="I33" i="57"/>
  <c r="AG33" i="57"/>
  <c r="AJ33" i="57"/>
  <c r="AG27" i="57"/>
  <c r="BB27" i="57" s="1"/>
  <c r="AI33" i="57"/>
  <c r="BC33" i="57" s="1"/>
  <c r="AH33" i="57"/>
  <c r="BB33" i="57"/>
  <c r="AI27" i="57"/>
  <c r="BC27" i="57" s="1"/>
  <c r="AH27" i="57"/>
  <c r="AG40" i="57"/>
  <c r="AJ27" i="57"/>
  <c r="AH40" i="57"/>
  <c r="AG42" i="57"/>
  <c r="AJ40" i="57"/>
  <c r="AJ42" i="57"/>
  <c r="J33" i="57"/>
  <c r="L33" i="57" s="1"/>
  <c r="K33" i="57"/>
  <c r="AN33" i="57"/>
  <c r="AO33" i="57" s="1"/>
  <c r="J27" i="57"/>
  <c r="AN27" i="57"/>
  <c r="AK33" i="57"/>
  <c r="BD33" i="57" s="1"/>
  <c r="AO27" i="57"/>
  <c r="AM33" i="57"/>
  <c r="AL33" i="57"/>
  <c r="AK27" i="57"/>
  <c r="BD27" i="57" s="1"/>
  <c r="AP33" i="57"/>
  <c r="AK40" i="57"/>
  <c r="AL27" i="57"/>
  <c r="AL40"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s="1"/>
  <c r="CO26" i="62"/>
  <c r="BC26" i="62"/>
  <c r="DG26" i="62" s="1"/>
  <c r="BB28" i="62"/>
  <c r="AJ29" i="63"/>
  <c r="CN20" i="62"/>
  <c r="AL29" i="63"/>
  <c r="BJ29" i="63" s="1"/>
  <c r="BJ29" i="64"/>
  <c r="AI29" i="63"/>
  <c r="BD29" i="63" s="1"/>
  <c r="BD29" i="64"/>
  <c r="CR20" i="62"/>
  <c r="CK20" i="62"/>
  <c r="BA20" i="62"/>
  <c r="DE20" i="62" s="1"/>
  <c r="CL20" i="62"/>
  <c r="CN26" i="62"/>
  <c r="AK29" i="63"/>
  <c r="BE29" i="63" s="1"/>
  <c r="BE29" i="64"/>
  <c r="CO20" i="62"/>
  <c r="BC20" i="62"/>
  <c r="DG20" i="62"/>
  <c r="CP20" i="62"/>
  <c r="BD27" i="62"/>
  <c r="AN29" i="63"/>
  <c r="BF29" i="63" s="1"/>
  <c r="CR26" i="62"/>
  <c r="AG29" i="63"/>
  <c r="BC29" i="64"/>
  <c r="AM29" i="63"/>
  <c r="BF29" i="64"/>
  <c r="BG29" i="64" s="1"/>
  <c r="CQ20" i="62"/>
  <c r="BD20" i="62"/>
  <c r="DH20" i="62" s="1"/>
  <c r="BA26" i="62"/>
  <c r="DE26" i="62" s="1"/>
  <c r="CK26" i="62"/>
  <c r="CS20" i="62"/>
  <c r="CP26" i="62"/>
  <c r="CQ26" i="62"/>
  <c r="BD26" i="62"/>
  <c r="DH26" i="62" s="1"/>
  <c r="CM26" i="62"/>
  <c r="BB26" i="62"/>
  <c r="DF26" i="62"/>
  <c r="AQ29" i="63"/>
  <c r="AO36" i="63"/>
  <c r="BH29" i="64"/>
  <c r="CS32" i="62"/>
  <c r="AO31" i="63"/>
  <c r="CS46" i="62"/>
  <c r="AO30" i="63"/>
  <c r="AO28" i="63"/>
  <c r="CS38" i="62"/>
  <c r="AO35" i="63"/>
  <c r="BB18" i="61"/>
  <c r="AO16" i="63"/>
  <c r="AO15" i="63"/>
  <c r="AO25" i="63"/>
  <c r="BB12" i="61"/>
  <c r="CS58" i="62"/>
  <c r="AO33" i="63"/>
  <c r="CS45" i="62"/>
  <c r="CS13" i="62"/>
  <c r="BN15" i="62"/>
  <c r="J30" i="63"/>
  <c r="L30" i="64"/>
  <c r="M30" i="64"/>
  <c r="K30" i="63"/>
  <c r="M30" i="63" s="1"/>
  <c r="I30" i="63"/>
  <c r="I27" i="63" s="1"/>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s="1"/>
  <c r="BO20" i="62"/>
  <c r="I28" i="63"/>
  <c r="L28" i="63" s="1"/>
  <c r="M34" i="62"/>
  <c r="BN20" i="62"/>
  <c r="L20" i="62"/>
  <c r="BP20" i="62" s="1"/>
  <c r="K36"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s="1"/>
  <c r="AQ15" i="64"/>
  <c r="AZ12" i="61"/>
  <c r="AE12" i="61"/>
  <c r="BG12" i="61" s="1"/>
  <c r="AZ18" i="61"/>
  <c r="AE18" i="61"/>
  <c r="BG18" i="61"/>
  <c r="BA18" i="61"/>
  <c r="Z18" i="61"/>
  <c r="AM15" i="63"/>
  <c r="BF15" i="64"/>
  <c r="K31" i="63"/>
  <c r="BO38" i="62"/>
  <c r="AN16" i="63"/>
  <c r="AQ16" i="63"/>
  <c r="AQ16" i="64"/>
  <c r="AM16" i="63"/>
  <c r="BF16" i="63" s="1"/>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3" s="1"/>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s="1"/>
  <c r="BM13" i="62"/>
  <c r="BC17" i="62"/>
  <c r="AB14" i="61"/>
  <c r="AB13" i="61"/>
  <c r="AN13" i="61"/>
  <c r="BC15" i="62"/>
  <c r="CR13" i="62"/>
  <c r="L31" i="64"/>
  <c r="AC14" i="61"/>
  <c r="BA38" i="62"/>
  <c r="DE38" i="62"/>
  <c r="CK38" i="62"/>
  <c r="BA47" i="62"/>
  <c r="BA50" i="62"/>
  <c r="BM47" i="62"/>
  <c r="AG30" i="63"/>
  <c r="BC30" i="64"/>
  <c r="AH31" i="63"/>
  <c r="AM30" i="63"/>
  <c r="BF30" i="64"/>
  <c r="CP32" i="62"/>
  <c r="AN31" i="63"/>
  <c r="AQ31" i="63" s="1"/>
  <c r="AQ31" i="64"/>
  <c r="J36" i="63"/>
  <c r="M36" i="64"/>
  <c r="CR38" i="62"/>
  <c r="BB47" i="62"/>
  <c r="BB50" i="62"/>
  <c r="AL36" i="63"/>
  <c r="BN47" i="62"/>
  <c r="L47" i="62"/>
  <c r="M47" i="62"/>
  <c r="BM32" i="62"/>
  <c r="CL38" i="62"/>
  <c r="L26" i="62"/>
  <c r="BP26" i="62" s="1"/>
  <c r="BN26" i="62"/>
  <c r="M26" i="62"/>
  <c r="BQ26" i="62"/>
  <c r="AK31" i="63"/>
  <c r="BE31" i="64"/>
  <c r="AP31" i="64"/>
  <c r="CQ32" i="62"/>
  <c r="BD32" i="62"/>
  <c r="DH32" i="62"/>
  <c r="M31" i="63"/>
  <c r="I31" i="63"/>
  <c r="L31" i="63"/>
  <c r="BD48" i="62"/>
  <c r="BC47" i="62"/>
  <c r="BD49" i="62"/>
  <c r="BC50" i="62"/>
  <c r="CR32" i="62"/>
  <c r="CO38" i="62"/>
  <c r="BC38" i="62"/>
  <c r="DG38" i="62" s="1"/>
  <c r="CK32" i="62"/>
  <c r="BA32" i="62"/>
  <c r="DE32" i="62"/>
  <c r="AN36" i="63"/>
  <c r="AQ36" i="64"/>
  <c r="BM49" i="62"/>
  <c r="CQ38" i="62"/>
  <c r="BD38" i="62"/>
  <c r="DH38" i="62" s="1"/>
  <c r="BJ31" i="64"/>
  <c r="AL31" i="63"/>
  <c r="AN30" i="63"/>
  <c r="AQ30" i="63" s="1"/>
  <c r="BM38" i="62"/>
  <c r="AI30" i="63"/>
  <c r="BD30" i="64"/>
  <c r="BA48" i="62"/>
  <c r="BA49" i="62"/>
  <c r="BN49" i="62"/>
  <c r="L49" i="62"/>
  <c r="M49" i="62"/>
  <c r="AM31" i="63"/>
  <c r="BF31" i="63" s="1"/>
  <c r="BF31" i="64"/>
  <c r="CP38" i="62"/>
  <c r="AJ31" i="63"/>
  <c r="BB32" i="62"/>
  <c r="DF32" i="62"/>
  <c r="CM32" i="62"/>
  <c r="BJ30" i="64"/>
  <c r="AL30" i="63"/>
  <c r="BB48" i="62"/>
  <c r="BB49" i="62"/>
  <c r="BM48" i="62"/>
  <c r="AH30" i="63"/>
  <c r="BM26" i="62"/>
  <c r="CN38" i="62"/>
  <c r="L32" i="62"/>
  <c r="BP32" i="62"/>
  <c r="BN32" i="62"/>
  <c r="M32" i="62"/>
  <c r="BQ32" i="62" s="1"/>
  <c r="AJ30" i="63"/>
  <c r="AK30" i="63"/>
  <c r="BE30" i="64"/>
  <c r="AP30" i="64"/>
  <c r="BB38" i="62"/>
  <c r="DF38" i="62" s="1"/>
  <c r="CM38" i="62"/>
  <c r="BC48" i="62"/>
  <c r="BD47" i="62"/>
  <c r="BC49" i="62"/>
  <c r="BD50" i="62"/>
  <c r="BN48" i="62"/>
  <c r="L48" i="62"/>
  <c r="M48" i="62"/>
  <c r="CL32" i="62"/>
  <c r="BN38" i="62"/>
  <c r="L38" i="62"/>
  <c r="BP38" i="62"/>
  <c r="M38" i="62"/>
  <c r="BQ38" i="62" s="1"/>
  <c r="AI31" i="63"/>
  <c r="BD31" i="63" s="1"/>
  <c r="BD31" i="64"/>
  <c r="CN32" i="62"/>
  <c r="AG31" i="63"/>
  <c r="BC31" i="64"/>
  <c r="CO32" i="62"/>
  <c r="BC32" i="62"/>
  <c r="DG32" i="62" s="1"/>
  <c r="AN12" i="61"/>
  <c r="AD15" i="61"/>
  <c r="Y15" i="61"/>
  <c r="CP13" i="62"/>
  <c r="AC13" i="61"/>
  <c r="DH13" i="62"/>
  <c r="AV12" i="61"/>
  <c r="DF13" i="62"/>
  <c r="AO12" i="61"/>
  <c r="L12" i="61"/>
  <c r="AQ12" i="61" s="1"/>
  <c r="M12" i="61"/>
  <c r="AR12" i="61" s="1"/>
  <c r="AD16" i="61"/>
  <c r="Y16" i="61"/>
  <c r="DE13" i="62"/>
  <c r="AC15" i="61"/>
  <c r="AD14" i="61"/>
  <c r="Y14" i="61"/>
  <c r="AU12" i="61"/>
  <c r="BC13" i="62"/>
  <c r="CO13" i="62"/>
  <c r="AD13" i="61"/>
  <c r="Y13" i="61"/>
  <c r="AT12" i="61"/>
  <c r="AB12" i="61"/>
  <c r="BD12" i="61"/>
  <c r="AB11" i="61"/>
  <c r="BC30" i="63"/>
  <c r="BJ30" i="63"/>
  <c r="AI36" i="63"/>
  <c r="BD36" i="64"/>
  <c r="AH36" i="63"/>
  <c r="I36" i="63"/>
  <c r="I35" i="63"/>
  <c r="L35" i="63" s="1"/>
  <c r="BE30" i="63"/>
  <c r="AP30" i="63"/>
  <c r="AG36" i="63"/>
  <c r="BC36" i="64"/>
  <c r="J35" i="63"/>
  <c r="BH30" i="64"/>
  <c r="BG30" i="64"/>
  <c r="CN46" i="62"/>
  <c r="CP46" i="62"/>
  <c r="BF30" i="63"/>
  <c r="AJ36" i="63"/>
  <c r="L35" i="64"/>
  <c r="BJ31" i="63"/>
  <c r="BC46" i="62"/>
  <c r="DG46" i="62" s="1"/>
  <c r="CM46" i="62"/>
  <c r="AP31" i="63"/>
  <c r="CL46" i="62"/>
  <c r="BB46" i="62"/>
  <c r="DF46" i="62"/>
  <c r="L36" i="64"/>
  <c r="CK46" i="62"/>
  <c r="BA46" i="62"/>
  <c r="DE46" i="62"/>
  <c r="AL35" i="63"/>
  <c r="AK36" i="63"/>
  <c r="BE36" i="63" s="1"/>
  <c r="BE36" i="64"/>
  <c r="AP36" i="64"/>
  <c r="BG31" i="64"/>
  <c r="BH31" i="64"/>
  <c r="CQ46" i="62"/>
  <c r="AQ35" i="64"/>
  <c r="AN35" i="63"/>
  <c r="AQ35" i="63" s="1"/>
  <c r="BD46" i="62"/>
  <c r="DH46" i="62"/>
  <c r="AM36" i="63"/>
  <c r="BF36" i="63" s="1"/>
  <c r="BF36" i="64"/>
  <c r="BG36" i="64" s="1"/>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AC21" i="61"/>
  <c r="AM35" i="63"/>
  <c r="BF35" i="64"/>
  <c r="BE35" i="64"/>
  <c r="AK35" i="63"/>
  <c r="AP35" i="63" s="1"/>
  <c r="AP35" i="64"/>
  <c r="CP58" i="62"/>
  <c r="CK58" i="62"/>
  <c r="BA58" i="62"/>
  <c r="AJ35" i="63"/>
  <c r="AH35" i="63"/>
  <c r="CR46" i="62"/>
  <c r="BD58" i="62"/>
  <c r="DH58" i="62" s="1"/>
  <c r="CQ58" i="62"/>
  <c r="AG35" i="63"/>
  <c r="BC35" i="63" s="1"/>
  <c r="BC35" i="64"/>
  <c r="CM58" i="62"/>
  <c r="BB58" i="62"/>
  <c r="CN58" i="62"/>
  <c r="AI35" i="63"/>
  <c r="BD35" i="63"/>
  <c r="BD35" i="64"/>
  <c r="BJ35" i="64"/>
  <c r="BC36" i="63"/>
  <c r="CL58" i="62"/>
  <c r="BD36" i="63"/>
  <c r="BH36" i="64"/>
  <c r="CO46" i="62"/>
  <c r="AT18" i="61"/>
  <c r="AD20" i="61"/>
  <c r="Y20" i="61"/>
  <c r="AV18" i="61"/>
  <c r="AJ16" i="63"/>
  <c r="AC20" i="61"/>
  <c r="I16" i="63"/>
  <c r="AI16" i="63"/>
  <c r="BD16" i="64"/>
  <c r="BG16" i="64" s="1"/>
  <c r="AD21" i="61"/>
  <c r="Y21" i="61"/>
  <c r="L18" i="61"/>
  <c r="AQ18" i="61" s="1"/>
  <c r="AO18" i="61"/>
  <c r="M18" i="61"/>
  <c r="AR18" i="61" s="1"/>
  <c r="AD19" i="61"/>
  <c r="Y19" i="61"/>
  <c r="AL16" i="63"/>
  <c r="BJ16" i="63" s="1"/>
  <c r="BJ16" i="64"/>
  <c r="AH16" i="63"/>
  <c r="AD23" i="61"/>
  <c r="Y23" i="61"/>
  <c r="L16" i="64"/>
  <c r="J16" i="63"/>
  <c r="L16" i="63" s="1"/>
  <c r="M16" i="64"/>
  <c r="AG16" i="63"/>
  <c r="BC16" i="63" s="1"/>
  <c r="BC16" i="64"/>
  <c r="AP15" i="63"/>
  <c r="AC19" i="61"/>
  <c r="AY18" i="61"/>
  <c r="AN18" i="61"/>
  <c r="BH35" i="64"/>
  <c r="BE35" i="63"/>
  <c r="BC58" i="62"/>
  <c r="DG58" i="62" s="1"/>
  <c r="CO58" i="62"/>
  <c r="BG35" i="64"/>
  <c r="CR58" i="62"/>
  <c r="DE58" i="62"/>
  <c r="DF58" i="62"/>
  <c r="AK16" i="63"/>
  <c r="BE16" i="63" s="1"/>
  <c r="BE16" i="64"/>
  <c r="BH16" i="64" s="1"/>
  <c r="AP16" i="64"/>
  <c r="AW18" i="61"/>
  <c r="AD18" i="61"/>
  <c r="BF18" i="61"/>
  <c r="AX18" i="61"/>
  <c r="Y18" i="61"/>
  <c r="AU18" i="61"/>
  <c r="AB18" i="61"/>
  <c r="BD18" i="61"/>
  <c r="AC18" i="61"/>
  <c r="BE18" i="61"/>
  <c r="J29" i="63"/>
  <c r="M29" i="64"/>
  <c r="BN50" i="62"/>
  <c r="L50" i="62"/>
  <c r="M50" i="62"/>
  <c r="BM50" i="62"/>
  <c r="AN28" i="63"/>
  <c r="AQ28" i="63" s="1"/>
  <c r="AQ28" i="64"/>
  <c r="AG15" i="63"/>
  <c r="BC15" i="64"/>
  <c r="AL15" i="63"/>
  <c r="BJ15" i="64"/>
  <c r="BE15" i="64"/>
  <c r="BH15" i="64" s="1"/>
  <c r="I15" i="63"/>
  <c r="L15" i="63" s="1"/>
  <c r="AJ15" i="63"/>
  <c r="L15" i="64"/>
  <c r="J15" i="63"/>
  <c r="M15" i="64"/>
  <c r="AI15" i="63"/>
  <c r="BD15" i="64"/>
  <c r="BG15" i="64" s="1"/>
  <c r="AH15" i="63"/>
  <c r="BJ28" i="64"/>
  <c r="L29" i="64"/>
  <c r="AM28" i="63"/>
  <c r="BF28" i="63" s="1"/>
  <c r="BH28" i="63" s="1"/>
  <c r="BF28" i="64"/>
  <c r="AI28" i="63"/>
  <c r="BD28" i="63" s="1"/>
  <c r="BD28" i="64"/>
  <c r="AL28" i="63"/>
  <c r="BN46" i="62"/>
  <c r="L46" i="62"/>
  <c r="BP46" i="62"/>
  <c r="M46" i="62"/>
  <c r="BQ46" i="62" s="1"/>
  <c r="AH28" i="63"/>
  <c r="AJ28" i="63"/>
  <c r="AK28" i="63"/>
  <c r="BE28" i="64"/>
  <c r="AP28" i="64"/>
  <c r="AG28" i="63"/>
  <c r="BC28" i="64"/>
  <c r="BM46" i="62"/>
  <c r="I29" i="63"/>
  <c r="M15" i="63"/>
  <c r="BM58" i="62"/>
  <c r="BE28" i="63"/>
  <c r="AP28" i="63"/>
  <c r="BH28" i="64"/>
  <c r="BG28" i="64"/>
  <c r="BN58" i="62"/>
  <c r="L58" i="62"/>
  <c r="BP58" i="62"/>
  <c r="M58" i="62"/>
  <c r="BQ58" i="62"/>
  <c r="AL25" i="63"/>
  <c r="AN25" i="63"/>
  <c r="AQ25" i="64"/>
  <c r="AM25" i="63"/>
  <c r="BF25" i="64"/>
  <c r="BH25" i="64" s="1"/>
  <c r="BJ25" i="64"/>
  <c r="AK25" i="63"/>
  <c r="BE25" i="63" s="1"/>
  <c r="BE25" i="64"/>
  <c r="AP25" i="64"/>
  <c r="AJ25" i="63"/>
  <c r="AH25" i="63"/>
  <c r="AG25" i="63"/>
  <c r="BC25" i="64"/>
  <c r="AI25" i="63"/>
  <c r="BD25" i="63" s="1"/>
  <c r="BD25" i="64"/>
  <c r="BG25" i="64"/>
  <c r="I25" i="63"/>
  <c r="L25" i="63" s="1"/>
  <c r="L25" i="64"/>
  <c r="I33" i="63"/>
  <c r="BM45" i="62"/>
  <c r="AG33" i="63"/>
  <c r="BC33" i="63" s="1"/>
  <c r="CK45" i="62"/>
  <c r="AH33" i="63"/>
  <c r="BC33" i="64"/>
  <c r="CL45" i="62"/>
  <c r="BA45" i="62"/>
  <c r="AJ33" i="63"/>
  <c r="CN45" i="62"/>
  <c r="AI33" i="63"/>
  <c r="BD33" i="63" s="1"/>
  <c r="BD33" i="64"/>
  <c r="BG33" i="64" s="1"/>
  <c r="CM45" i="62"/>
  <c r="BB45" i="62"/>
  <c r="DF45" i="62" s="1"/>
  <c r="DE45" i="62"/>
  <c r="L33" i="64"/>
  <c r="J33" i="63"/>
  <c r="L33" i="63" s="1"/>
  <c r="AN33" i="63"/>
  <c r="AQ33" i="64"/>
  <c r="BN45" i="62"/>
  <c r="L45" i="62"/>
  <c r="BP45" i="62" s="1"/>
  <c r="CR45" i="62"/>
  <c r="M33" i="64"/>
  <c r="K33" i="63"/>
  <c r="M33" i="63" s="1"/>
  <c r="M45" i="62"/>
  <c r="BQ45" i="62"/>
  <c r="BO45" i="62"/>
  <c r="CQ45" i="62"/>
  <c r="BD45" i="62"/>
  <c r="CO45" i="62"/>
  <c r="AM33" i="63"/>
  <c r="BF33" i="63" s="1"/>
  <c r="BF33" i="64"/>
  <c r="AK33" i="63"/>
  <c r="AP33" i="64"/>
  <c r="BC45" i="62"/>
  <c r="DG45" i="62"/>
  <c r="AL33" i="63"/>
  <c r="BJ33" i="64"/>
  <c r="AP33" i="63"/>
  <c r="CP45" i="62"/>
  <c r="DH45" i="62"/>
  <c r="BE33" i="64"/>
  <c r="BH33" i="64" s="1"/>
  <c r="AM7" i="63"/>
  <c r="BF7" i="64"/>
  <c r="BH7" i="64" s="1"/>
  <c r="AM5" i="63"/>
  <c r="BF5" i="64"/>
  <c r="AL6" i="63"/>
  <c r="BJ6" i="64"/>
  <c r="AK7" i="63"/>
  <c r="BE7" i="64"/>
  <c r="M7" i="64"/>
  <c r="K7" i="63"/>
  <c r="AJ8" i="63"/>
  <c r="L8" i="64"/>
  <c r="J8" i="63"/>
  <c r="L8" i="63" s="1"/>
  <c r="AI9" i="63"/>
  <c r="BD9" i="64"/>
  <c r="I9" i="63"/>
  <c r="AH10" i="63"/>
  <c r="AK9" i="63"/>
  <c r="BE9" i="63" s="1"/>
  <c r="BE9" i="64"/>
  <c r="AN5" i="63"/>
  <c r="AM6" i="63"/>
  <c r="BF6" i="64"/>
  <c r="AL7" i="63"/>
  <c r="BJ7" i="64"/>
  <c r="AK8" i="63"/>
  <c r="BE8" i="64"/>
  <c r="M8" i="64"/>
  <c r="K8" i="63"/>
  <c r="AJ9" i="63"/>
  <c r="BD9" i="63" s="1"/>
  <c r="L9" i="64"/>
  <c r="J9" i="63"/>
  <c r="L9" i="63" s="1"/>
  <c r="AI10" i="63"/>
  <c r="BD10" i="64"/>
  <c r="I10" i="63"/>
  <c r="AO5" i="63"/>
  <c r="AQ5" i="64"/>
  <c r="AP5" i="64"/>
  <c r="L10" i="64"/>
  <c r="J10" i="63"/>
  <c r="AH5" i="63"/>
  <c r="AG6" i="63"/>
  <c r="BC6" i="64"/>
  <c r="AQ6" i="64"/>
  <c r="AP6" i="64"/>
  <c r="AO6" i="63"/>
  <c r="AN7" i="63"/>
  <c r="AM8" i="63"/>
  <c r="BF8" i="64"/>
  <c r="BG8" i="64" s="1"/>
  <c r="BJ9" i="64"/>
  <c r="AL9" i="63"/>
  <c r="AK10" i="63"/>
  <c r="BE10" i="64"/>
  <c r="M10" i="64"/>
  <c r="K10" i="63"/>
  <c r="M10" i="63" s="1"/>
  <c r="AG5" i="63"/>
  <c r="BC5" i="63" s="1"/>
  <c r="BC5" i="64"/>
  <c r="AJ10" i="63"/>
  <c r="AI5" i="63"/>
  <c r="BD5" i="64"/>
  <c r="I5" i="63"/>
  <c r="AH6" i="63"/>
  <c r="AG7" i="63"/>
  <c r="BC7" i="64"/>
  <c r="AO7" i="63"/>
  <c r="AQ7" i="64"/>
  <c r="AP7" i="64"/>
  <c r="AN8" i="63"/>
  <c r="BF8" i="63" s="1"/>
  <c r="AM9" i="63"/>
  <c r="BF9" i="64"/>
  <c r="BJ10" i="64"/>
  <c r="AL10" i="63"/>
  <c r="BE10" i="63" s="1"/>
  <c r="M9" i="64"/>
  <c r="K9" i="63"/>
  <c r="M9" i="63" s="1"/>
  <c r="AJ5" i="63"/>
  <c r="L5" i="64"/>
  <c r="J5" i="63"/>
  <c r="AI6" i="63"/>
  <c r="BD6" i="64"/>
  <c r="BG6" i="64" s="1"/>
  <c r="I6" i="63"/>
  <c r="AH7" i="63"/>
  <c r="BC7" i="63" s="1"/>
  <c r="AG8" i="63"/>
  <c r="BC8" i="63" s="1"/>
  <c r="BC8" i="64"/>
  <c r="AO8" i="63"/>
  <c r="AO4" i="63" s="1"/>
  <c r="AQ8" i="64"/>
  <c r="AP8" i="64"/>
  <c r="AN9" i="63"/>
  <c r="AM10" i="63"/>
  <c r="BF10" i="64"/>
  <c r="BH10" i="64" s="1"/>
  <c r="AK5" i="63"/>
  <c r="BE5" i="63" s="1"/>
  <c r="BE5" i="64"/>
  <c r="M5" i="64"/>
  <c r="K5" i="63"/>
  <c r="K4" i="63" s="1"/>
  <c r="AJ6" i="63"/>
  <c r="L6" i="64"/>
  <c r="J6" i="63"/>
  <c r="L6" i="63"/>
  <c r="AI7" i="63"/>
  <c r="BD7" i="64"/>
  <c r="I7" i="63"/>
  <c r="I4" i="63" s="1"/>
  <c r="AH8" i="63"/>
  <c r="AG9" i="63"/>
  <c r="BC9" i="64"/>
  <c r="AQ9" i="64"/>
  <c r="AO9" i="63"/>
  <c r="AQ9" i="63" s="1"/>
  <c r="AP9" i="64"/>
  <c r="AN10" i="63"/>
  <c r="AN6" i="63"/>
  <c r="AQ6" i="63" s="1"/>
  <c r="AL8" i="63"/>
  <c r="BJ8" i="63" s="1"/>
  <c r="BJ8" i="64"/>
  <c r="AL5" i="63"/>
  <c r="BJ5" i="63" s="1"/>
  <c r="BJ5" i="64"/>
  <c r="AK6" i="63"/>
  <c r="BE6" i="64"/>
  <c r="M6" i="64"/>
  <c r="K6" i="63"/>
  <c r="M6" i="63" s="1"/>
  <c r="AJ7" i="63"/>
  <c r="BD7" i="63" s="1"/>
  <c r="L7" i="64"/>
  <c r="J7" i="63"/>
  <c r="AI8" i="63"/>
  <c r="BD8" i="63" s="1"/>
  <c r="BD8" i="64"/>
  <c r="I8" i="63"/>
  <c r="AH9" i="63"/>
  <c r="AG10" i="63"/>
  <c r="BC10" i="63" s="1"/>
  <c r="BC10" i="64"/>
  <c r="AO10" i="63"/>
  <c r="AQ10" i="63" s="1"/>
  <c r="AQ10" i="64"/>
  <c r="AP10" i="64"/>
  <c r="L10" i="63"/>
  <c r="BG9" i="64"/>
  <c r="BE7" i="63"/>
  <c r="BC9" i="63"/>
  <c r="BH5" i="64"/>
  <c r="BD4" i="64"/>
  <c r="BG4" i="64" s="1"/>
  <c r="AI11" i="64"/>
  <c r="M4" i="64"/>
  <c r="K11" i="64"/>
  <c r="AO11" i="64"/>
  <c r="AQ11" i="64" s="1"/>
  <c r="BG5" i="64"/>
  <c r="AP5" i="63"/>
  <c r="BC6" i="63"/>
  <c r="M5" i="63"/>
  <c r="BF9" i="63"/>
  <c r="AG11" i="64"/>
  <c r="BC4" i="64"/>
  <c r="AP9" i="63"/>
  <c r="BF10" i="63"/>
  <c r="BH8" i="64"/>
  <c r="AH11" i="64"/>
  <c r="BG7" i="64"/>
  <c r="AL11" i="64"/>
  <c r="BE11" i="64" s="1"/>
  <c r="BJ4" i="64"/>
  <c r="BD6" i="63"/>
  <c r="AJ11" i="64"/>
  <c r="AQ7" i="63"/>
  <c r="AP7" i="63"/>
  <c r="I11" i="64"/>
  <c r="I11" i="63" s="1"/>
  <c r="BH9" i="64"/>
  <c r="AP4" i="64"/>
  <c r="BE4" i="64"/>
  <c r="BH4" i="64" s="1"/>
  <c r="AK11" i="64"/>
  <c r="AQ8" i="63"/>
  <c r="J11" i="64"/>
  <c r="J11" i="63" s="1"/>
  <c r="L11" i="63" s="1"/>
  <c r="L4" i="64"/>
  <c r="BJ10" i="63"/>
  <c r="BD5" i="63"/>
  <c r="AI4" i="63"/>
  <c r="AG4" i="63"/>
  <c r="AQ4" i="64"/>
  <c r="AN11" i="64"/>
  <c r="BH6" i="64"/>
  <c r="L5" i="63"/>
  <c r="BJ7" i="63"/>
  <c r="BF4" i="64"/>
  <c r="AM11" i="64"/>
  <c r="BF11" i="64" s="1"/>
  <c r="BF7" i="63"/>
  <c r="BH7" i="63" s="1"/>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C11" i="64"/>
  <c r="AG11" i="63"/>
  <c r="AI11" i="63"/>
  <c r="BD11" i="64"/>
  <c r="BJ11" i="64"/>
  <c r="AO11" i="63"/>
  <c r="AQ11" i="63" s="1"/>
  <c r="AP11" i="64"/>
  <c r="AK11" i="63"/>
  <c r="AH11" i="63"/>
  <c r="BC11" i="63" s="1"/>
  <c r="K11" i="63"/>
  <c r="M11" i="63" s="1"/>
  <c r="M11" i="64"/>
  <c r="AN11" i="63"/>
  <c r="AJ11" i="63"/>
  <c r="AY6" i="61"/>
  <c r="AU6" i="61"/>
  <c r="AB6" i="61"/>
  <c r="BD6" i="61" s="1"/>
  <c r="AT6" i="61"/>
  <c r="AN6" i="61"/>
  <c r="AC6" i="61"/>
  <c r="BE6" i="61" s="1"/>
  <c r="AV6" i="61"/>
  <c r="AZ6" i="61"/>
  <c r="AE6" i="61"/>
  <c r="BG6" i="61" s="1"/>
  <c r="AO6" i="61"/>
  <c r="L6" i="61"/>
  <c r="AQ6" i="61" s="1"/>
  <c r="BA6" i="61"/>
  <c r="AD10" i="61"/>
  <c r="AD6" i="61"/>
  <c r="BF6" i="61"/>
  <c r="AX6" i="61"/>
  <c r="AW6" i="61"/>
  <c r="J14" i="63"/>
  <c r="J18" i="64"/>
  <c r="J18" i="63" s="1"/>
  <c r="AG14" i="63"/>
  <c r="BC14" i="63" s="1"/>
  <c r="AH14" i="63"/>
  <c r="BC13" i="64"/>
  <c r="AG13" i="63"/>
  <c r="BC13" i="63" s="1"/>
  <c r="AG18" i="64"/>
  <c r="AG18" i="63" s="1"/>
  <c r="BC14" i="64"/>
  <c r="AI14" i="63"/>
  <c r="BD14" i="64"/>
  <c r="AK14" i="63"/>
  <c r="BE14" i="64"/>
  <c r="AL14" i="63"/>
  <c r="BJ14" i="63" s="1"/>
  <c r="AI13" i="63"/>
  <c r="BD13" i="63" s="1"/>
  <c r="AI18" i="64"/>
  <c r="AJ14" i="63"/>
  <c r="BD14" i="63" s="1"/>
  <c r="AH13" i="63"/>
  <c r="AH18" i="64"/>
  <c r="AM14" i="63"/>
  <c r="BF14" i="63" s="1"/>
  <c r="I14" i="63"/>
  <c r="L14" i="64"/>
  <c r="BF14" i="64"/>
  <c r="BG14" i="64" s="1"/>
  <c r="AJ13" i="63"/>
  <c r="AJ18" i="64"/>
  <c r="AJ18" i="63" s="1"/>
  <c r="BD18" i="63" s="1"/>
  <c r="AL13" i="63"/>
  <c r="AK13" i="63"/>
  <c r="BE13" i="63" s="1"/>
  <c r="BE13" i="64"/>
  <c r="BH13" i="64" s="1"/>
  <c r="AK18" i="64"/>
  <c r="AH18" i="63"/>
  <c r="AI18" i="63"/>
  <c r="BD13" i="64"/>
  <c r="AM13" i="63"/>
  <c r="BF13" i="63" s="1"/>
  <c r="AN14" i="63"/>
  <c r="BC18" i="64"/>
  <c r="BC42" i="64" s="1"/>
  <c r="BD18" i="64"/>
  <c r="BF13" i="64"/>
  <c r="AK18" i="63"/>
  <c r="AN13" i="63"/>
  <c r="AN18" i="64"/>
  <c r="I18" i="64"/>
  <c r="I18" i="63" s="1"/>
  <c r="L13" i="64"/>
  <c r="I13" i="63"/>
  <c r="BG13" i="64"/>
  <c r="AN18" i="63"/>
  <c r="Z10" i="61"/>
  <c r="Y10" i="61"/>
  <c r="Y9" i="61"/>
  <c r="Z9" i="61"/>
  <c r="M9" i="61"/>
  <c r="Z7" i="61"/>
  <c r="Y7" i="61"/>
  <c r="Y8" i="61"/>
  <c r="Z8" i="61"/>
  <c r="M7" i="61"/>
  <c r="Y6" i="61"/>
  <c r="Z6" i="61"/>
  <c r="BB6" i="61"/>
  <c r="M10" i="61"/>
  <c r="M8" i="61"/>
  <c r="M6" i="61"/>
  <c r="AR6" i="61"/>
  <c r="AP6" i="61"/>
  <c r="AO14" i="63"/>
  <c r="AP14" i="63" s="1"/>
  <c r="AP14" i="64"/>
  <c r="BJ14" i="64"/>
  <c r="AQ14" i="64"/>
  <c r="AO13" i="63"/>
  <c r="AQ13" i="63" s="1"/>
  <c r="AP13" i="64"/>
  <c r="AQ13" i="64"/>
  <c r="BJ13" i="64"/>
  <c r="M14" i="64"/>
  <c r="K14" i="63"/>
  <c r="K13" i="63"/>
  <c r="M14" i="63"/>
  <c r="K18" i="64"/>
  <c r="M18" i="64" s="1"/>
  <c r="M13" i="64"/>
  <c r="K18" i="63"/>
  <c r="M37" i="64"/>
  <c r="K37" i="63"/>
  <c r="M35" i="64"/>
  <c r="M37" i="63"/>
  <c r="K35" i="63"/>
  <c r="M35" i="63" s="1"/>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J21" i="63" s="1"/>
  <c r="BB9" i="62"/>
  <c r="M6" i="62"/>
  <c r="M7" i="62"/>
  <c r="M10" i="62"/>
  <c r="M22" i="64"/>
  <c r="K22" i="63"/>
  <c r="L6" i="62"/>
  <c r="BP6" i="62" s="1"/>
  <c r="BC8" i="62"/>
  <c r="BM6" i="62"/>
  <c r="BN6" i="62"/>
  <c r="CQ6" i="62"/>
  <c r="BD6" i="62"/>
  <c r="BD59" i="62" s="1"/>
  <c r="DH59" i="62" s="1"/>
  <c r="CN6" i="62"/>
  <c r="BQ6" i="62"/>
  <c r="BO6" i="62"/>
  <c r="BB6" i="62"/>
  <c r="CM6" i="62"/>
  <c r="CS6" i="62"/>
  <c r="L21" i="64"/>
  <c r="CL6" i="62"/>
  <c r="M21" i="64"/>
  <c r="CR6" i="62"/>
  <c r="CP6" i="62"/>
  <c r="CK6" i="62"/>
  <c r="BA6" i="62"/>
  <c r="DE6" i="62" s="1"/>
  <c r="CO6" i="62"/>
  <c r="BC6" i="62"/>
  <c r="DH6" i="62"/>
  <c r="BA59" i="62"/>
  <c r="DE59" i="62" s="1"/>
  <c r="DF6" i="62"/>
  <c r="DG6" i="62"/>
  <c r="AO22" i="63"/>
  <c r="AO21" i="63"/>
  <c r="CN44" i="62"/>
  <c r="AJ59" i="62"/>
  <c r="CK44" i="62"/>
  <c r="AG59" i="62"/>
  <c r="AJ32" i="63"/>
  <c r="AG32" i="63"/>
  <c r="BC32" i="64"/>
  <c r="BD44" i="62"/>
  <c r="CQ44" i="62"/>
  <c r="AM59" i="62"/>
  <c r="CO44" i="62"/>
  <c r="BC44" i="62"/>
  <c r="DG44" i="62" s="1"/>
  <c r="AK59" i="62"/>
  <c r="AL32" i="63"/>
  <c r="BF32" i="64"/>
  <c r="AM32" i="63"/>
  <c r="AK32" i="63"/>
  <c r="BE32" i="63" s="1"/>
  <c r="BE32" i="64"/>
  <c r="AN32" i="63"/>
  <c r="CM44" i="62"/>
  <c r="AI59" i="62"/>
  <c r="CM59" i="62" s="1"/>
  <c r="AH32" i="63"/>
  <c r="CR44" i="62"/>
  <c r="AN59" i="62"/>
  <c r="CP44" i="62"/>
  <c r="AL59" i="62"/>
  <c r="CP59" i="62" s="1"/>
  <c r="BD32" i="64"/>
  <c r="BG32" i="64" s="1"/>
  <c r="AI32" i="63"/>
  <c r="BD32" i="63" s="1"/>
  <c r="CL44" i="62"/>
  <c r="AH59" i="62"/>
  <c r="CL59" i="62" s="1"/>
  <c r="AH27" i="63"/>
  <c r="AL27" i="63"/>
  <c r="BE27" i="63" s="1"/>
  <c r="AJ27" i="63"/>
  <c r="BD27" i="63" s="1"/>
  <c r="AI27" i="63"/>
  <c r="BD27" i="64"/>
  <c r="CR59" i="62"/>
  <c r="BE27" i="64"/>
  <c r="AK27" i="63"/>
  <c r="CO59" i="62"/>
  <c r="DH44" i="62"/>
  <c r="AG27" i="63"/>
  <c r="BC27" i="63" s="1"/>
  <c r="BC27" i="64"/>
  <c r="BH32" i="64"/>
  <c r="BC59" i="62"/>
  <c r="DG59" i="62" s="1"/>
  <c r="CN59" i="62"/>
  <c r="AN27" i="63"/>
  <c r="BF27" i="64"/>
  <c r="BG27" i="64" s="1"/>
  <c r="AM27" i="63"/>
  <c r="BC32" i="63"/>
  <c r="CK59" i="62"/>
  <c r="CQ59" i="62"/>
  <c r="BH27" i="64"/>
  <c r="BM44" i="62"/>
  <c r="I59" i="62"/>
  <c r="M44" i="62"/>
  <c r="BQ44" i="62"/>
  <c r="M32" i="64"/>
  <c r="K32" i="63"/>
  <c r="BO44" i="62"/>
  <c r="K59" i="62"/>
  <c r="I32" i="63"/>
  <c r="BO59" i="62"/>
  <c r="M27" i="64"/>
  <c r="L32" i="64"/>
  <c r="J32" i="63"/>
  <c r="BN44" i="62"/>
  <c r="L44" i="62"/>
  <c r="BP44" i="62" s="1"/>
  <c r="J59" i="62"/>
  <c r="L59" i="62" s="1"/>
  <c r="BP59" i="62" s="1"/>
  <c r="BM59" i="62"/>
  <c r="I40" i="64"/>
  <c r="K40" i="64"/>
  <c r="M40" i="64" s="1"/>
  <c r="L27" i="64"/>
  <c r="J40" i="64"/>
  <c r="L40" i="64" s="1"/>
  <c r="M59" i="62"/>
  <c r="BQ59" i="62" s="1"/>
  <c r="J42" i="64"/>
  <c r="AL22" i="63"/>
  <c r="BC22" i="64"/>
  <c r="AG22" i="63"/>
  <c r="BC22" i="63" s="1"/>
  <c r="AM22" i="63"/>
  <c r="AJ22" i="63"/>
  <c r="AI22" i="63"/>
  <c r="BD22" i="63" s="1"/>
  <c r="BD22" i="64"/>
  <c r="BG22" i="64" s="1"/>
  <c r="AK22" i="63"/>
  <c r="BE22" i="64"/>
  <c r="AP22" i="64"/>
  <c r="AH22" i="63"/>
  <c r="AG21" i="63"/>
  <c r="BC21" i="63" s="1"/>
  <c r="BC21" i="64"/>
  <c r="AG40" i="64"/>
  <c r="BE21" i="64"/>
  <c r="AK21" i="63"/>
  <c r="AK40" i="64"/>
  <c r="AK42" i="64" s="1"/>
  <c r="AP21" i="64"/>
  <c r="AJ21" i="63"/>
  <c r="AJ40" i="64"/>
  <c r="AJ42" i="64" s="1"/>
  <c r="AJ42" i="63" s="1"/>
  <c r="BE22" i="63"/>
  <c r="AP22" i="63"/>
  <c r="AL21" i="63"/>
  <c r="AL40" i="64"/>
  <c r="AH21" i="63"/>
  <c r="AH40" i="64"/>
  <c r="AI21" i="63"/>
  <c r="BD21" i="63" s="1"/>
  <c r="BD21" i="64"/>
  <c r="AI40" i="64"/>
  <c r="AI42" i="64" s="1"/>
  <c r="AI42" i="63" s="1"/>
  <c r="AM21" i="63"/>
  <c r="BJ21" i="63" s="1"/>
  <c r="AM40" i="64"/>
  <c r="BE21" i="63"/>
  <c r="AL40" i="63"/>
  <c r="AJ40" i="63"/>
  <c r="AM40" i="63"/>
  <c r="AG42" i="64"/>
  <c r="AG42" i="63" s="1"/>
  <c r="AG40" i="63"/>
  <c r="BC40" i="64"/>
  <c r="AH40" i="63"/>
  <c r="AH42" i="64"/>
  <c r="AK40" i="63"/>
  <c r="BE40" i="63" s="1"/>
  <c r="BE40" i="64"/>
  <c r="AH42" i="63"/>
  <c r="AN22" i="63"/>
  <c r="BF22" i="63" s="1"/>
  <c r="AQ22" i="64"/>
  <c r="BJ22" i="64"/>
  <c r="BF22" i="64"/>
  <c r="BH22" i="64" s="1"/>
  <c r="AN21" i="63"/>
  <c r="AN40" i="64"/>
  <c r="AN40" i="63" s="1"/>
  <c r="AQ21" i="64"/>
  <c r="BF21" i="64"/>
  <c r="BJ21" i="64"/>
  <c r="BH21" i="64"/>
  <c r="BG21" i="64"/>
  <c r="AN42" i="64"/>
  <c r="AN42" i="63" s="1"/>
  <c r="BF40" i="64"/>
  <c r="BH40" i="64"/>
  <c r="AQ32" i="64"/>
  <c r="BJ32" i="64"/>
  <c r="AO32" i="63"/>
  <c r="AP32" i="63" s="1"/>
  <c r="AP32" i="64"/>
  <c r="CS44" i="62"/>
  <c r="AO59" i="62"/>
  <c r="AO40" i="64"/>
  <c r="AQ40" i="64" s="1"/>
  <c r="BJ27" i="64"/>
  <c r="AQ27" i="64"/>
  <c r="AO27" i="63"/>
  <c r="AP27" i="63" s="1"/>
  <c r="AP27" i="64"/>
  <c r="CS59" i="62"/>
  <c r="AO40" i="63"/>
  <c r="AP40" i="63" s="1"/>
  <c r="BJ40" i="64"/>
  <c r="AQ27" i="63"/>
  <c r="K10" i="70"/>
  <c r="N10" i="70" s="1"/>
  <c r="J10" i="70"/>
  <c r="I10" i="70"/>
  <c r="J5" i="70"/>
  <c r="J6" i="70"/>
  <c r="J8" i="70"/>
  <c r="K8" i="70"/>
  <c r="K6" i="70"/>
  <c r="I7" i="70"/>
  <c r="I4" i="70" s="1"/>
  <c r="I11" i="70" s="1"/>
  <c r="I18" i="70" s="1"/>
  <c r="I42" i="70" s="1"/>
  <c r="I6" i="70"/>
  <c r="I9" i="70"/>
  <c r="I5" i="70"/>
  <c r="J7" i="70"/>
  <c r="J9" i="70"/>
  <c r="K5" i="70"/>
  <c r="I8" i="70"/>
  <c r="K7" i="70"/>
  <c r="K4" i="70" s="1"/>
  <c r="K9" i="70"/>
  <c r="BF30" i="70"/>
  <c r="BI30" i="70"/>
  <c r="BH37" i="70"/>
  <c r="K36" i="70"/>
  <c r="J36" i="70"/>
  <c r="I36" i="70"/>
  <c r="I35" i="70" s="1"/>
  <c r="I37" i="70"/>
  <c r="BH36" i="70"/>
  <c r="J37" i="70"/>
  <c r="BF36" i="70"/>
  <c r="J28" i="70"/>
  <c r="BI29" i="70"/>
  <c r="K25" i="70"/>
  <c r="M25" i="70" s="1"/>
  <c r="BG25" i="70"/>
  <c r="J25" i="70"/>
  <c r="I25" i="70"/>
  <c r="BI28" i="70"/>
  <c r="BJ15" i="70"/>
  <c r="BH15" i="70"/>
  <c r="BK15" i="70" s="1"/>
  <c r="BN6" i="70"/>
  <c r="BI10" i="70"/>
  <c r="BG7" i="70"/>
  <c r="BJ16" i="70"/>
  <c r="BI7" i="70"/>
  <c r="BG6" i="70"/>
  <c r="BJ9" i="70"/>
  <c r="BK9" i="70" s="1"/>
  <c r="BG10" i="70"/>
  <c r="BJ8" i="70"/>
  <c r="BH7" i="70"/>
  <c r="BF6" i="70"/>
  <c r="BG16" i="70"/>
  <c r="BF10" i="70"/>
  <c r="BF16" i="70"/>
  <c r="BI16" i="70"/>
  <c r="K38" i="70"/>
  <c r="K30" i="70"/>
  <c r="J30" i="70"/>
  <c r="M30" i="70" s="1"/>
  <c r="I30" i="70"/>
  <c r="I28" i="70"/>
  <c r="K28" i="70"/>
  <c r="K29" i="70"/>
  <c r="K16" i="70"/>
  <c r="K15" i="70"/>
  <c r="K31" i="70"/>
  <c r="I31" i="70"/>
  <c r="I27" i="70" s="1"/>
  <c r="I40" i="70" s="1"/>
  <c r="J31" i="70"/>
  <c r="I16" i="70"/>
  <c r="J16" i="70"/>
  <c r="I29" i="70"/>
  <c r="J29" i="70"/>
  <c r="I15" i="70"/>
  <c r="J15" i="70"/>
  <c r="J13" i="70" s="1"/>
  <c r="M13" i="70" s="1"/>
  <c r="BD25" i="70"/>
  <c r="K37" i="70"/>
  <c r="I14" i="70"/>
  <c r="J14" i="70"/>
  <c r="K14" i="70"/>
  <c r="K32" i="70"/>
  <c r="BG33" i="70"/>
  <c r="BF33" i="70"/>
  <c r="BJ32" i="70"/>
  <c r="I32" i="70"/>
  <c r="J32" i="70"/>
  <c r="I33" i="70"/>
  <c r="J33" i="70"/>
  <c r="K33" i="70"/>
  <c r="BJ22" i="70"/>
  <c r="BL22" i="70" s="1"/>
  <c r="I22" i="70"/>
  <c r="I21" i="70"/>
  <c r="J22" i="70"/>
  <c r="J21" i="70" s="1"/>
  <c r="K22" i="70"/>
  <c r="K21" i="70" s="1"/>
  <c r="BF38" i="70"/>
  <c r="BN38" i="70"/>
  <c r="J38" i="70"/>
  <c r="BH38" i="70"/>
  <c r="I38" i="70"/>
  <c r="F35" i="70"/>
  <c r="E35" i="70"/>
  <c r="H35" i="70"/>
  <c r="AV33" i="70"/>
  <c r="D21" i="70"/>
  <c r="E13" i="70"/>
  <c r="G13" i="70"/>
  <c r="AV8" i="70"/>
  <c r="BL16" i="70"/>
  <c r="BE21" i="70"/>
  <c r="BB35" i="70"/>
  <c r="M15" i="70"/>
  <c r="N15" i="70"/>
  <c r="M38" i="70"/>
  <c r="N38" i="70"/>
  <c r="BI6" i="70"/>
  <c r="BF8" i="70"/>
  <c r="BG8" i="70"/>
  <c r="BG9" i="70"/>
  <c r="BI8" i="70"/>
  <c r="BL8" i="70" s="1"/>
  <c r="BG29" i="70"/>
  <c r="BI36" i="70"/>
  <c r="M6" i="70"/>
  <c r="AY37" i="70"/>
  <c r="C21" i="70"/>
  <c r="AZ9" i="70"/>
  <c r="AX16" i="70"/>
  <c r="BC25" i="70"/>
  <c r="AY25" i="70"/>
  <c r="AY21" i="70"/>
  <c r="M14" i="70"/>
  <c r="N14" i="70"/>
  <c r="M37" i="70"/>
  <c r="N37" i="70"/>
  <c r="BJ6" i="70"/>
  <c r="BH9" i="70"/>
  <c r="AY14" i="70"/>
  <c r="BE10" i="70"/>
  <c r="M8" i="70"/>
  <c r="N8" i="70"/>
  <c r="AY5" i="70"/>
  <c r="M32" i="70"/>
  <c r="N32" i="70"/>
  <c r="AZ33" i="70"/>
  <c r="AX35" i="70"/>
  <c r="BB16" i="70"/>
  <c r="BA15" i="70"/>
  <c r="AX14" i="70"/>
  <c r="AZ23" i="70"/>
  <c r="I13" i="70"/>
  <c r="BH31" i="70"/>
  <c r="BF28" i="70"/>
  <c r="BF37" i="70"/>
  <c r="BG30" i="70"/>
  <c r="M9" i="70"/>
  <c r="N9" i="70"/>
  <c r="C4" i="70"/>
  <c r="C11" i="70" s="1"/>
  <c r="C18" i="70" s="1"/>
  <c r="F13" i="70"/>
  <c r="AW5" i="70"/>
  <c r="AV5" i="70" s="1"/>
  <c r="BC31" i="70"/>
  <c r="M16" i="70"/>
  <c r="N16" i="70"/>
  <c r="M36" i="70"/>
  <c r="N36" i="70"/>
  <c r="M5" i="70"/>
  <c r="N5" i="70"/>
  <c r="M29" i="70"/>
  <c r="N29" i="70"/>
  <c r="BD22" i="70"/>
  <c r="BC27" i="70"/>
  <c r="BE23" i="70"/>
  <c r="AW7" i="70"/>
  <c r="AV7" i="70" s="1"/>
  <c r="BF14" i="70"/>
  <c r="M28" i="70"/>
  <c r="N28" i="70"/>
  <c r="BD33" i="70"/>
  <c r="BI38" i="70"/>
  <c r="K13" i="70"/>
  <c r="BJ36" i="70"/>
  <c r="BK36" i="70"/>
  <c r="BD23" i="70"/>
  <c r="M22" i="70"/>
  <c r="M33" i="70"/>
  <c r="M31" i="70"/>
  <c r="N31" i="70"/>
  <c r="N30" i="70"/>
  <c r="BJ37" i="70"/>
  <c r="BK37" i="70" s="1"/>
  <c r="M10" i="70"/>
  <c r="BE8" i="70"/>
  <c r="AX8" i="70"/>
  <c r="G21" i="70"/>
  <c r="F27" i="70"/>
  <c r="BC10" i="70"/>
  <c r="BD9" i="70"/>
  <c r="BC6" i="70"/>
  <c r="AW36" i="70"/>
  <c r="BN16" i="70"/>
  <c r="BD15" i="70"/>
  <c r="BC5" i="70"/>
  <c r="BA31" i="70"/>
  <c r="BN8" i="70"/>
  <c r="BH25" i="70"/>
  <c r="BE35" i="70"/>
  <c r="E21" i="70"/>
  <c r="AX6" i="70"/>
  <c r="BC13" i="70"/>
  <c r="AV30" i="70"/>
  <c r="BI15" i="70"/>
  <c r="BL15" i="70"/>
  <c r="BJ30" i="70"/>
  <c r="BL30" i="70"/>
  <c r="F4" i="70"/>
  <c r="F11" i="70" s="1"/>
  <c r="F18" i="70" s="1"/>
  <c r="H4" i="70"/>
  <c r="H11" i="70" s="1"/>
  <c r="H18" i="70" s="1"/>
  <c r="BB13" i="70"/>
  <c r="BH33" i="70"/>
  <c r="BG31" i="70"/>
  <c r="BN36" i="70"/>
  <c r="AY22" i="70"/>
  <c r="J35" i="70"/>
  <c r="BI32" i="70"/>
  <c r="BL32" i="70" s="1"/>
  <c r="BG37" i="70"/>
  <c r="BN30" i="70"/>
  <c r="BH22" i="70"/>
  <c r="BG32" i="70"/>
  <c r="K35" i="70"/>
  <c r="BH5" i="70"/>
  <c r="BD21" i="70"/>
  <c r="BB8" i="70"/>
  <c r="AW28" i="70"/>
  <c r="AV28" i="70" s="1"/>
  <c r="BF21" i="70"/>
  <c r="AY6" i="70"/>
  <c r="AZ35" i="70"/>
  <c r="AZ37" i="70"/>
  <c r="BJ21" i="70"/>
  <c r="BG22" i="70"/>
  <c r="BH14" i="70"/>
  <c r="BF15" i="70"/>
  <c r="BN25" i="70"/>
  <c r="BI25" i="70"/>
  <c r="BG28" i="70"/>
  <c r="BB6" i="70"/>
  <c r="AZ15" i="70"/>
  <c r="AZ13" i="70"/>
  <c r="BN9" i="70"/>
  <c r="AW14" i="70"/>
  <c r="BD36" i="70"/>
  <c r="BI33" i="70"/>
  <c r="BJ14" i="70"/>
  <c r="BG5" i="70"/>
  <c r="BJ10" i="70"/>
  <c r="BN10" i="70"/>
  <c r="D27" i="70"/>
  <c r="AV38" i="70"/>
  <c r="BB23" i="70"/>
  <c r="BB27" i="70"/>
  <c r="BH13" i="70"/>
  <c r="BJ28" i="70"/>
  <c r="BN28" i="70"/>
  <c r="AY27" i="70"/>
  <c r="D13" i="70"/>
  <c r="AZ7" i="70"/>
  <c r="BE6" i="70"/>
  <c r="AW23" i="70"/>
  <c r="AZ31" i="70"/>
  <c r="BE30" i="70"/>
  <c r="BA30" i="70"/>
  <c r="BI5" i="70"/>
  <c r="AW32" i="70"/>
  <c r="AV32" i="70" s="1"/>
  <c r="BD37" i="70"/>
  <c r="BF32" i="70"/>
  <c r="BD7" i="70"/>
  <c r="BE16" i="70"/>
  <c r="AZ22" i="70"/>
  <c r="AX32" i="70"/>
  <c r="AX27" i="70"/>
  <c r="AY38" i="70"/>
  <c r="BJ38" i="70"/>
  <c r="BK38" i="70" s="1"/>
  <c r="BF22" i="70"/>
  <c r="BN32" i="70"/>
  <c r="K27" i="70"/>
  <c r="BI9" i="70"/>
  <c r="J4" i="70"/>
  <c r="AY8" i="70"/>
  <c r="BA32" i="70"/>
  <c r="BC35" i="70"/>
  <c r="BA35" i="70"/>
  <c r="BA36" i="70"/>
  <c r="BG14" i="70"/>
  <c r="BH29" i="70"/>
  <c r="AW9" i="70"/>
  <c r="AV9" i="70" s="1"/>
  <c r="BA5" i="70"/>
  <c r="BC22" i="70"/>
  <c r="BI31" i="70"/>
  <c r="BN31" i="70"/>
  <c r="BA9" i="70"/>
  <c r="BD5" i="70"/>
  <c r="BN15" i="70"/>
  <c r="P4" i="70"/>
  <c r="BL36" i="70"/>
  <c r="M35" i="70"/>
  <c r="AW4" i="70"/>
  <c r="AW11" i="70" s="1"/>
  <c r="BD13" i="70"/>
  <c r="BL6" i="70"/>
  <c r="AX40" i="70"/>
  <c r="AX13" i="70"/>
  <c r="BI21" i="70"/>
  <c r="BL21" i="70" s="1"/>
  <c r="BN21" i="70"/>
  <c r="BB40" i="70"/>
  <c r="AV23" i="70"/>
  <c r="BK14" i="70"/>
  <c r="AY35" i="70"/>
  <c r="BA27" i="70"/>
  <c r="AV14" i="70"/>
  <c r="BB42" i="70"/>
  <c r="J11" i="70"/>
  <c r="J18" i="70" s="1"/>
  <c r="BE27" i="70"/>
  <c r="BL28" i="70"/>
  <c r="BC21" i="70"/>
  <c r="BC40" i="70"/>
  <c r="AZ21" i="70"/>
  <c r="BL10" i="70"/>
  <c r="BD40" i="70"/>
  <c r="AX42" i="70"/>
  <c r="BC18" i="70"/>
  <c r="BC11" i="70"/>
  <c r="AY40" i="70"/>
  <c r="BD11" i="70"/>
  <c r="AY42" i="70"/>
  <c r="AZ40" i="70"/>
  <c r="BE11" i="70"/>
  <c r="BC42" i="70"/>
  <c r="AZ42" i="70"/>
  <c r="BE18" i="70"/>
  <c r="BD18" i="70"/>
  <c r="BD42" i="70"/>
  <c r="AN12" i="96" l="1"/>
  <c r="BY12" i="96" s="1"/>
  <c r="M18" i="96"/>
  <c r="BA18" i="96" s="1"/>
  <c r="AX12" i="96"/>
  <c r="AE12" i="96"/>
  <c r="BN6" i="96"/>
  <c r="BM18" i="96"/>
  <c r="BF18" i="96"/>
  <c r="BN18" i="96"/>
  <c r="AE18" i="96"/>
  <c r="BQ12" i="96"/>
  <c r="AZ59" i="95"/>
  <c r="DM59" i="95" s="1"/>
  <c r="DM6" i="95"/>
  <c r="BX58" i="95"/>
  <c r="K59" i="95"/>
  <c r="M58" i="95"/>
  <c r="BZ58" i="95" s="1"/>
  <c r="DR6" i="95"/>
  <c r="BE59" i="95"/>
  <c r="DR59" i="95" s="1"/>
  <c r="BA59" i="95"/>
  <c r="DN59" i="95" s="1"/>
  <c r="DN6" i="95"/>
  <c r="AW26" i="95"/>
  <c r="DJ26" i="95" s="1"/>
  <c r="DE58" i="95"/>
  <c r="BL58" i="95"/>
  <c r="DY58" i="95" s="1"/>
  <c r="AR59" i="95"/>
  <c r="DJ6" i="95"/>
  <c r="AM59" i="95"/>
  <c r="CZ59" i="95" s="1"/>
  <c r="AW20" i="95"/>
  <c r="DJ20" i="95" s="1"/>
  <c r="AW38" i="95"/>
  <c r="DJ38" i="95" s="1"/>
  <c r="BC59" i="95"/>
  <c r="DP59" i="95" s="1"/>
  <c r="DP6" i="95"/>
  <c r="DS6" i="95"/>
  <c r="BF59" i="95"/>
  <c r="DS59" i="95" s="1"/>
  <c r="AW13" i="95"/>
  <c r="DJ13" i="95" s="1"/>
  <c r="AY59" i="95"/>
  <c r="DL59" i="95" s="1"/>
  <c r="DL26" i="95"/>
  <c r="DV6" i="95"/>
  <c r="BD59" i="95"/>
  <c r="DQ59" i="95" s="1"/>
  <c r="DQ6" i="95"/>
  <c r="BB59" i="95"/>
  <c r="DO59" i="95" s="1"/>
  <c r="DO13" i="95"/>
  <c r="N59" i="95"/>
  <c r="CA59" i="95" s="1"/>
  <c r="DK6" i="95"/>
  <c r="BH58" i="95"/>
  <c r="DU58" i="95" s="1"/>
  <c r="BH6" i="95"/>
  <c r="BG20" i="95"/>
  <c r="DT20" i="95" s="1"/>
  <c r="M38" i="95"/>
  <c r="BZ38" i="95" s="1"/>
  <c r="AI58" i="95"/>
  <c r="CU26" i="95"/>
  <c r="AM58" i="95"/>
  <c r="BY6" i="95"/>
  <c r="I59" i="95"/>
  <c r="BV59" i="95" s="1"/>
  <c r="BI26" i="95"/>
  <c r="DV26" i="95" s="1"/>
  <c r="CX6" i="95"/>
  <c r="DT13" i="95"/>
  <c r="CU20" i="95"/>
  <c r="BY20" i="95"/>
  <c r="BK26" i="95"/>
  <c r="DX26" i="95" s="1"/>
  <c r="AW33" i="95"/>
  <c r="AW32" i="95" s="1"/>
  <c r="DJ32" i="95" s="1"/>
  <c r="AQ58" i="95"/>
  <c r="DE6" i="95"/>
  <c r="I58" i="95"/>
  <c r="BV58" i="95" s="1"/>
  <c r="AU59" i="95"/>
  <c r="DH59" i="95" s="1"/>
  <c r="BL13" i="95"/>
  <c r="DY13" i="95" s="1"/>
  <c r="CZ13" i="95"/>
  <c r="DG51" i="95"/>
  <c r="BL20" i="95"/>
  <c r="DY20" i="95" s="1"/>
  <c r="AS59" i="95"/>
  <c r="DF59" i="95" s="1"/>
  <c r="N58" i="95"/>
  <c r="CA58" i="95" s="1"/>
  <c r="AT58" i="95"/>
  <c r="CW58" i="95"/>
  <c r="N38" i="95"/>
  <c r="CA38" i="95" s="1"/>
  <c r="AW45" i="95"/>
  <c r="DJ45" i="95" s="1"/>
  <c r="DK58" i="95"/>
  <c r="AX13" i="95"/>
  <c r="DK13" i="95" s="1"/>
  <c r="AQ18" i="93"/>
  <c r="AV11" i="93"/>
  <c r="E18" i="93"/>
  <c r="BM35" i="93"/>
  <c r="N35" i="93"/>
  <c r="BB21" i="93"/>
  <c r="T40" i="93"/>
  <c r="AD40" i="93"/>
  <c r="BJ27" i="93"/>
  <c r="AJ40" i="93"/>
  <c r="BJ40" i="93" s="1"/>
  <c r="L40" i="93"/>
  <c r="BL4" i="93"/>
  <c r="AR27" i="93"/>
  <c r="AR35" i="93"/>
  <c r="BH22" i="93"/>
  <c r="BG14" i="93"/>
  <c r="AR13" i="93"/>
  <c r="BN13" i="93" s="1"/>
  <c r="BQ13" i="93" s="1"/>
  <c r="AT27" i="93"/>
  <c r="P35" i="93"/>
  <c r="P40" i="93" s="1"/>
  <c r="BT14" i="93"/>
  <c r="Y4" i="93"/>
  <c r="Y11" i="93" s="1"/>
  <c r="Y18" i="93" s="1"/>
  <c r="Y42" i="93" s="1"/>
  <c r="BJ14" i="93"/>
  <c r="AF4" i="93"/>
  <c r="S13" i="93"/>
  <c r="Z4" i="93"/>
  <c r="BI31" i="93"/>
  <c r="BJ32" i="93"/>
  <c r="AJ35" i="93"/>
  <c r="N38" i="93"/>
  <c r="BN38" i="93"/>
  <c r="BQ38" i="93" s="1"/>
  <c r="BN7" i="93"/>
  <c r="AY9" i="93"/>
  <c r="BT15" i="93"/>
  <c r="AQ27" i="93"/>
  <c r="AQ40" i="93" s="1"/>
  <c r="H27" i="93"/>
  <c r="J35" i="93"/>
  <c r="M35" i="93" s="1"/>
  <c r="U35" i="93"/>
  <c r="BB35" i="93" s="1"/>
  <c r="AQ35" i="93"/>
  <c r="AV35" i="93" s="1"/>
  <c r="I40" i="93"/>
  <c r="AB27" i="93"/>
  <c r="M22" i="93"/>
  <c r="BG5" i="93"/>
  <c r="AP27" i="93"/>
  <c r="BT5" i="93"/>
  <c r="X4" i="93"/>
  <c r="V27" i="93"/>
  <c r="BO25" i="93"/>
  <c r="BR25" i="93" s="1"/>
  <c r="R4" i="93"/>
  <c r="R11" i="93" s="1"/>
  <c r="R18" i="93" s="1"/>
  <c r="AL4" i="93"/>
  <c r="L13" i="93"/>
  <c r="N13" i="93" s="1"/>
  <c r="AZ15" i="93"/>
  <c r="AY15" i="93" s="1"/>
  <c r="AY13" i="93" s="1"/>
  <c r="AO21" i="93"/>
  <c r="BO29" i="93"/>
  <c r="BJ30" i="93"/>
  <c r="BE31" i="93"/>
  <c r="M32" i="93"/>
  <c r="BM8" i="93"/>
  <c r="E40" i="93"/>
  <c r="J40" i="93"/>
  <c r="BH29" i="93"/>
  <c r="C35" i="93"/>
  <c r="V35" i="93"/>
  <c r="BC35" i="93" s="1"/>
  <c r="AC35" i="93"/>
  <c r="BF35" i="93" s="1"/>
  <c r="BJ35" i="93"/>
  <c r="AV18" i="93"/>
  <c r="BF4" i="93"/>
  <c r="BJ21" i="93"/>
  <c r="BC14" i="93"/>
  <c r="Q4" i="93"/>
  <c r="Q11" i="93" s="1"/>
  <c r="Q18" i="93" s="1"/>
  <c r="AP11" i="93"/>
  <c r="BN9" i="93"/>
  <c r="BQ9" i="93" s="1"/>
  <c r="Z21" i="93"/>
  <c r="BE21" i="93" s="1"/>
  <c r="BA23" i="93"/>
  <c r="BT29" i="93"/>
  <c r="BE36" i="93"/>
  <c r="H11" i="93"/>
  <c r="H18" i="93" s="1"/>
  <c r="BA13" i="93"/>
  <c r="C27" i="93"/>
  <c r="C40" i="93" s="1"/>
  <c r="C42" i="93" s="1"/>
  <c r="K27" i="93"/>
  <c r="K40" i="93" s="1"/>
  <c r="M40" i="93" s="1"/>
  <c r="AC27" i="93"/>
  <c r="AC40" i="93" s="1"/>
  <c r="N36" i="93"/>
  <c r="BC36" i="93"/>
  <c r="BK35" i="93"/>
  <c r="AS40" i="93"/>
  <c r="AY23" i="93"/>
  <c r="AY21" i="93" s="1"/>
  <c r="AS4" i="93"/>
  <c r="AS11" i="93" s="1"/>
  <c r="AS18" i="93" s="1"/>
  <c r="AM4" i="93"/>
  <c r="AM11" i="93" s="1"/>
  <c r="AM18" i="93" s="1"/>
  <c r="BN5" i="93"/>
  <c r="BQ5" i="93" s="1"/>
  <c r="BO9" i="93"/>
  <c r="BN15" i="93"/>
  <c r="BQ15" i="93" s="1"/>
  <c r="AA21" i="93"/>
  <c r="BP29" i="93"/>
  <c r="BN30" i="93"/>
  <c r="BQ30" i="93" s="1"/>
  <c r="BB36" i="93"/>
  <c r="BM36" i="93"/>
  <c r="I4" i="93"/>
  <c r="I11" i="93" s="1"/>
  <c r="I18" i="93" s="1"/>
  <c r="K4" i="93"/>
  <c r="BB8" i="93"/>
  <c r="BD9" i="93"/>
  <c r="BG10" i="93"/>
  <c r="BK10" i="93"/>
  <c r="AA13" i="93"/>
  <c r="BE13" i="93" s="1"/>
  <c r="AY16" i="93"/>
  <c r="W27" i="93"/>
  <c r="BC27" i="93" s="1"/>
  <c r="AE27" i="93"/>
  <c r="AE40" i="93" s="1"/>
  <c r="AE42" i="93" s="1"/>
  <c r="AL27" i="93"/>
  <c r="BC31" i="93"/>
  <c r="BM33" i="93"/>
  <c r="AT35" i="93"/>
  <c r="BP35" i="93" s="1"/>
  <c r="AY35" i="93"/>
  <c r="BI13" i="93"/>
  <c r="BR33" i="93"/>
  <c r="BQ6" i="93"/>
  <c r="X35" i="93"/>
  <c r="L27" i="93"/>
  <c r="P4" i="93"/>
  <c r="P11" i="93" s="1"/>
  <c r="P18" i="93" s="1"/>
  <c r="AG40" i="93"/>
  <c r="AG42" i="93" s="1"/>
  <c r="BE28" i="93"/>
  <c r="BQ14" i="93"/>
  <c r="BR9" i="93"/>
  <c r="J4" i="93"/>
  <c r="J11" i="93" s="1"/>
  <c r="U4" i="93"/>
  <c r="AI4" i="93"/>
  <c r="AI11" i="93" s="1"/>
  <c r="AI18" i="93" s="1"/>
  <c r="W4" i="93"/>
  <c r="W11" i="93" s="1"/>
  <c r="W18" i="93" s="1"/>
  <c r="AK4" i="93"/>
  <c r="AK11" i="93" s="1"/>
  <c r="AK18" i="93" s="1"/>
  <c r="AK42" i="93" s="1"/>
  <c r="E27" i="93"/>
  <c r="AF27" i="93"/>
  <c r="BH27" i="93" s="1"/>
  <c r="AM27" i="93"/>
  <c r="AY30" i="93"/>
  <c r="F42" i="93"/>
  <c r="AU40" i="93"/>
  <c r="AV40" i="93" s="1"/>
  <c r="BB22" i="93"/>
  <c r="AR4" i="93"/>
  <c r="AO13" i="93"/>
  <c r="BL13" i="93" s="1"/>
  <c r="BL11" i="93"/>
  <c r="AY14" i="93"/>
  <c r="AV6" i="93"/>
  <c r="BG15" i="93"/>
  <c r="D4" i="93"/>
  <c r="D11" i="93" s="1"/>
  <c r="D18" i="93" s="1"/>
  <c r="D42" i="93" s="1"/>
  <c r="V4" i="93"/>
  <c r="BC4" i="93" s="1"/>
  <c r="BC11" i="93" s="1"/>
  <c r="BC18" i="93" s="1"/>
  <c r="AJ4" i="93"/>
  <c r="AZ6" i="93"/>
  <c r="AZ4" i="93" s="1"/>
  <c r="AZ11" i="93" s="1"/>
  <c r="BI9" i="93"/>
  <c r="AZ10" i="93"/>
  <c r="BD10" i="93"/>
  <c r="J13" i="93"/>
  <c r="U13" i="93"/>
  <c r="BB13" i="93" s="1"/>
  <c r="AC13" i="93"/>
  <c r="BF13" i="93" s="1"/>
  <c r="BA21" i="93"/>
  <c r="AM40" i="93"/>
  <c r="AW22" i="93"/>
  <c r="Q27" i="93"/>
  <c r="AN27" i="93"/>
  <c r="BL27" i="93" s="1"/>
  <c r="BI32" i="93"/>
  <c r="AY33" i="93"/>
  <c r="AY27" i="93" s="1"/>
  <c r="AY40" i="93" s="1"/>
  <c r="AI35" i="93"/>
  <c r="AI40" i="93" s="1"/>
  <c r="AA40" i="93"/>
  <c r="V40" i="93"/>
  <c r="BQ10" i="93"/>
  <c r="AN35" i="93"/>
  <c r="BL35" i="93" s="1"/>
  <c r="BH13" i="93"/>
  <c r="BA28" i="93"/>
  <c r="BT6" i="93"/>
  <c r="BC13" i="93"/>
  <c r="L4" i="93"/>
  <c r="AD4" i="93"/>
  <c r="C13" i="93"/>
  <c r="C18" i="93" s="1"/>
  <c r="K13" i="93"/>
  <c r="AF21" i="93"/>
  <c r="BL21" i="93"/>
  <c r="BJ25" i="93"/>
  <c r="BN25" i="93"/>
  <c r="BQ25" i="93" s="1"/>
  <c r="G27" i="93"/>
  <c r="G40" i="93" s="1"/>
  <c r="G42" i="93" s="1"/>
  <c r="AO27" i="93"/>
  <c r="AO40" i="93" s="1"/>
  <c r="BF32" i="93"/>
  <c r="AZ33" i="93"/>
  <c r="AZ27" i="93" s="1"/>
  <c r="AZ40" i="93" s="1"/>
  <c r="H35" i="93"/>
  <c r="S35" i="93"/>
  <c r="BA35" i="93" s="1"/>
  <c r="I44" i="93"/>
  <c r="J44" i="92"/>
  <c r="AN42" i="93"/>
  <c r="AT18" i="93"/>
  <c r="BP11" i="93"/>
  <c r="BO11" i="93"/>
  <c r="AY40" i="92"/>
  <c r="AZ45" i="92" s="1"/>
  <c r="BF11" i="93"/>
  <c r="AJ42" i="92"/>
  <c r="BT4" i="93"/>
  <c r="AO42" i="92"/>
  <c r="BI40" i="92"/>
  <c r="BI42" i="92" s="1"/>
  <c r="T42" i="93"/>
  <c r="BP27" i="93"/>
  <c r="BA27" i="93"/>
  <c r="AH11" i="93"/>
  <c r="BI4" i="93"/>
  <c r="AT42" i="92"/>
  <c r="Z40" i="93"/>
  <c r="BE40" i="93" s="1"/>
  <c r="BK40" i="92"/>
  <c r="BO27" i="93"/>
  <c r="AN40" i="93"/>
  <c r="BL40" i="93" s="1"/>
  <c r="AY27" i="92"/>
  <c r="S11" i="93"/>
  <c r="S18" i="93" s="1"/>
  <c r="BA4" i="93"/>
  <c r="BA11" i="93" s="1"/>
  <c r="BA18" i="93" s="1"/>
  <c r="BR7" i="93"/>
  <c r="BQ7" i="93"/>
  <c r="AW11" i="93"/>
  <c r="BT27" i="93"/>
  <c r="AK42" i="92"/>
  <c r="AY4" i="92"/>
  <c r="AY11" i="92" s="1"/>
  <c r="AY18" i="92" s="1"/>
  <c r="BJ40" i="92"/>
  <c r="BJ45" i="92" s="1"/>
  <c r="AY6" i="93"/>
  <c r="AY10" i="93"/>
  <c r="AL40" i="93"/>
  <c r="BK27" i="93"/>
  <c r="BK18" i="92"/>
  <c r="BO4" i="93"/>
  <c r="AW27" i="93"/>
  <c r="N11" i="92"/>
  <c r="J18" i="93"/>
  <c r="BB4" i="93"/>
  <c r="BB11" i="93" s="1"/>
  <c r="U11" i="93"/>
  <c r="U18" i="93" s="1"/>
  <c r="Q40" i="93"/>
  <c r="Q42" i="93" s="1"/>
  <c r="BP4" i="93"/>
  <c r="BJ4" i="93"/>
  <c r="AJ11" i="93"/>
  <c r="AH40" i="93"/>
  <c r="R40" i="93"/>
  <c r="BO13" i="93"/>
  <c r="BR13" i="93" s="1"/>
  <c r="BT13" i="93"/>
  <c r="AI42" i="92"/>
  <c r="AM42" i="92"/>
  <c r="BK42" i="92" s="1"/>
  <c r="AY4" i="93"/>
  <c r="M13" i="93"/>
  <c r="AU11" i="92"/>
  <c r="BK21" i="92"/>
  <c r="BM21" i="92"/>
  <c r="BP21" i="92" s="1"/>
  <c r="BQ25" i="92"/>
  <c r="M35" i="92"/>
  <c r="BR14" i="93"/>
  <c r="AZ4" i="92"/>
  <c r="AZ11" i="92" s="1"/>
  <c r="AZ18" i="92" s="1"/>
  <c r="AZ42" i="92" s="1"/>
  <c r="K11" i="92"/>
  <c r="AV21" i="92"/>
  <c r="BS27" i="92"/>
  <c r="BP28" i="92"/>
  <c r="BP29" i="92"/>
  <c r="BP30" i="92"/>
  <c r="BP31" i="92"/>
  <c r="BP32" i="92"/>
  <c r="BP33" i="92"/>
  <c r="AV21" i="93"/>
  <c r="BN13" i="92"/>
  <c r="BQ13" i="92" s="1"/>
  <c r="BQ22" i="92"/>
  <c r="BO4" i="92"/>
  <c r="AW4" i="93"/>
  <c r="AV4" i="93"/>
  <c r="L40" i="92"/>
  <c r="AN40" i="92"/>
  <c r="AR40" i="92"/>
  <c r="AE18" i="87"/>
  <c r="AD18" i="87"/>
  <c r="AH18" i="87"/>
  <c r="BQ18" i="87" s="1"/>
  <c r="AJ18" i="87"/>
  <c r="BS18" i="87" s="1"/>
  <c r="M18" i="87"/>
  <c r="AY18" i="87" s="1"/>
  <c r="AL18" i="87"/>
  <c r="BU18" i="87" s="1"/>
  <c r="AG6" i="87"/>
  <c r="BP6" i="87" s="1"/>
  <c r="AK6" i="87"/>
  <c r="BT6" i="87" s="1"/>
  <c r="AK18" i="87"/>
  <c r="BT18" i="87" s="1"/>
  <c r="AD6" i="87"/>
  <c r="N6" i="87"/>
  <c r="AZ6" i="87" s="1"/>
  <c r="DR6" i="91"/>
  <c r="AO59" i="91"/>
  <c r="CZ59" i="91" s="1"/>
  <c r="AX59" i="91"/>
  <c r="DI59" i="91" s="1"/>
  <c r="DI6" i="91"/>
  <c r="AT59" i="91"/>
  <c r="DE59" i="91" s="1"/>
  <c r="DE58" i="91"/>
  <c r="AV20" i="91"/>
  <c r="DG20" i="91" s="1"/>
  <c r="DL6" i="91"/>
  <c r="BA59" i="91"/>
  <c r="DL59" i="91" s="1"/>
  <c r="AV6" i="91"/>
  <c r="AV13" i="91"/>
  <c r="DG13" i="91" s="1"/>
  <c r="CV58" i="91"/>
  <c r="BG58" i="91"/>
  <c r="DR58" i="91" s="1"/>
  <c r="AK59" i="91"/>
  <c r="CV59" i="91" s="1"/>
  <c r="DB58" i="91"/>
  <c r="AQ59" i="91"/>
  <c r="BJ58" i="91"/>
  <c r="DU58" i="91" s="1"/>
  <c r="DM6" i="91"/>
  <c r="BB59" i="91"/>
  <c r="DM59" i="91" s="1"/>
  <c r="AY59" i="91"/>
  <c r="DJ59" i="91" s="1"/>
  <c r="DJ20" i="91"/>
  <c r="BE59" i="91"/>
  <c r="DP59" i="91" s="1"/>
  <c r="DP13" i="91"/>
  <c r="DN13" i="91"/>
  <c r="BC59" i="91"/>
  <c r="DN59" i="91" s="1"/>
  <c r="DT20" i="91"/>
  <c r="N58" i="91"/>
  <c r="BY58" i="91" s="1"/>
  <c r="L59" i="91"/>
  <c r="BW58" i="91"/>
  <c r="DK6" i="91"/>
  <c r="AZ59" i="91"/>
  <c r="DK59" i="91" s="1"/>
  <c r="DS13" i="91"/>
  <c r="AV26" i="91"/>
  <c r="DG26" i="91" s="1"/>
  <c r="DQ6" i="91"/>
  <c r="BF59" i="91"/>
  <c r="DQ59" i="91" s="1"/>
  <c r="DH6" i="91"/>
  <c r="BD59" i="91"/>
  <c r="DO59" i="91" s="1"/>
  <c r="DO6" i="91"/>
  <c r="DC20" i="91"/>
  <c r="AW32" i="91"/>
  <c r="DH32" i="91" s="1"/>
  <c r="N13" i="91"/>
  <c r="BY13" i="91" s="1"/>
  <c r="N38" i="91"/>
  <c r="BY38" i="91" s="1"/>
  <c r="CZ46" i="91"/>
  <c r="AL58" i="91"/>
  <c r="BG20" i="91"/>
  <c r="DR20" i="91" s="1"/>
  <c r="AN58" i="91"/>
  <c r="DE46" i="91"/>
  <c r="CU6" i="91"/>
  <c r="CW13" i="91"/>
  <c r="M20" i="91"/>
  <c r="BX20" i="91" s="1"/>
  <c r="M26" i="91"/>
  <c r="BX26" i="91" s="1"/>
  <c r="CY26" i="91"/>
  <c r="N46" i="91"/>
  <c r="BY46" i="91" s="1"/>
  <c r="AV46" i="91"/>
  <c r="DG46" i="91" s="1"/>
  <c r="K58" i="91"/>
  <c r="CW20" i="91"/>
  <c r="S40" i="90"/>
  <c r="AZ21" i="90"/>
  <c r="AV35" i="90"/>
  <c r="BM35" i="90"/>
  <c r="BN35" i="90" s="1"/>
  <c r="AA11" i="90"/>
  <c r="AA18" i="90" s="1"/>
  <c r="BD4" i="90"/>
  <c r="BD11" i="90" s="1"/>
  <c r="BD18" i="90" s="1"/>
  <c r="AF18" i="90"/>
  <c r="BG11" i="90"/>
  <c r="BN32" i="90"/>
  <c r="BO32" i="90"/>
  <c r="BA21" i="90"/>
  <c r="AX29" i="90"/>
  <c r="AX27" i="90" s="1"/>
  <c r="AY27" i="90"/>
  <c r="M27" i="90"/>
  <c r="AG11" i="90"/>
  <c r="AG18" i="90" s="1"/>
  <c r="AG42" i="90" s="1"/>
  <c r="BG4" i="90"/>
  <c r="AB21" i="90"/>
  <c r="AB4" i="90"/>
  <c r="AB11" i="90" s="1"/>
  <c r="L4" i="90"/>
  <c r="N4" i="90" s="1"/>
  <c r="BA13" i="90"/>
  <c r="AZ22" i="90"/>
  <c r="M31" i="90"/>
  <c r="AM35" i="90"/>
  <c r="T18" i="90"/>
  <c r="BI7" i="90"/>
  <c r="M16" i="90"/>
  <c r="I40" i="90"/>
  <c r="AC21" i="90"/>
  <c r="P40" i="90"/>
  <c r="H27" i="90"/>
  <c r="H40" i="90" s="1"/>
  <c r="H42" i="90" s="1"/>
  <c r="BC30" i="90"/>
  <c r="BK30" i="90"/>
  <c r="BN30" i="90" s="1"/>
  <c r="N31" i="90"/>
  <c r="G35" i="90"/>
  <c r="D35" i="90"/>
  <c r="BD21" i="90"/>
  <c r="BQ25" i="90"/>
  <c r="BQ9" i="90"/>
  <c r="BC13" i="90"/>
  <c r="L27" i="90"/>
  <c r="N27" i="90" s="1"/>
  <c r="X35" i="90"/>
  <c r="X40" i="90" s="1"/>
  <c r="BN37" i="90"/>
  <c r="BA38" i="90"/>
  <c r="J4" i="90"/>
  <c r="J11" i="90" s="1"/>
  <c r="J18" i="90" s="1"/>
  <c r="U4" i="90"/>
  <c r="AJ4" i="90"/>
  <c r="AJ11" i="90" s="1"/>
  <c r="BB7" i="90"/>
  <c r="AX10" i="90"/>
  <c r="BB16" i="90"/>
  <c r="AC27" i="90"/>
  <c r="AK27" i="90"/>
  <c r="BI27" i="90" s="1"/>
  <c r="BB32" i="90"/>
  <c r="BF32" i="90"/>
  <c r="T27" i="90"/>
  <c r="BA27" i="90" s="1"/>
  <c r="V35" i="90"/>
  <c r="BB35" i="90" s="1"/>
  <c r="BA23" i="90"/>
  <c r="AT40" i="90"/>
  <c r="BG27" i="90"/>
  <c r="W40" i="90"/>
  <c r="BL21" i="90"/>
  <c r="AU33" i="90"/>
  <c r="BE4" i="90"/>
  <c r="U13" i="90"/>
  <c r="BE14" i="90"/>
  <c r="Z27" i="90"/>
  <c r="BO33" i="90"/>
  <c r="AH35" i="90"/>
  <c r="AC13" i="90"/>
  <c r="BE13" i="90" s="1"/>
  <c r="AS27" i="90"/>
  <c r="AV27" i="90" s="1"/>
  <c r="BL38" i="90"/>
  <c r="BO38" i="90" s="1"/>
  <c r="AU15" i="90"/>
  <c r="AV9" i="90"/>
  <c r="BK14" i="90"/>
  <c r="BN14" i="90" s="1"/>
  <c r="AQ21" i="90"/>
  <c r="V27" i="90"/>
  <c r="BB27" i="90" s="1"/>
  <c r="BI32" i="90"/>
  <c r="BF36" i="90"/>
  <c r="AV37" i="90"/>
  <c r="BB14" i="90"/>
  <c r="AM27" i="90"/>
  <c r="AM40" i="90" s="1"/>
  <c r="AM42" i="90" s="1"/>
  <c r="E35" i="90"/>
  <c r="BQ22" i="90"/>
  <c r="BQ37" i="90"/>
  <c r="BG8" i="90"/>
  <c r="AU9" i="90"/>
  <c r="BH21" i="90"/>
  <c r="BH22" i="90"/>
  <c r="E4" i="90"/>
  <c r="E11" i="90" s="1"/>
  <c r="E18" i="90" s="1"/>
  <c r="I4" i="90"/>
  <c r="I11" i="90" s="1"/>
  <c r="I18" i="90" s="1"/>
  <c r="I42" i="90" s="1"/>
  <c r="W13" i="90"/>
  <c r="BB13" i="90" s="1"/>
  <c r="AT13" i="90"/>
  <c r="AT18" i="90" s="1"/>
  <c r="AT42" i="90" s="1"/>
  <c r="G13" i="90"/>
  <c r="C35" i="90"/>
  <c r="C40" i="90" s="1"/>
  <c r="C42" i="90" s="1"/>
  <c r="BI36" i="90"/>
  <c r="BM36" i="90"/>
  <c r="BN36" i="90" s="1"/>
  <c r="AZ37" i="90"/>
  <c r="BO16" i="90"/>
  <c r="BQ15" i="90"/>
  <c r="AX35" i="90"/>
  <c r="AL13" i="90"/>
  <c r="BJ13" i="90" s="1"/>
  <c r="AO4" i="90"/>
  <c r="AO11" i="90" s="1"/>
  <c r="AO18" i="90" s="1"/>
  <c r="AZ14" i="90"/>
  <c r="AQ27" i="90"/>
  <c r="BI6" i="90"/>
  <c r="Q40" i="90"/>
  <c r="G27" i="90"/>
  <c r="G40" i="90" s="1"/>
  <c r="BC28" i="90"/>
  <c r="BC35" i="90"/>
  <c r="BJ35" i="90"/>
  <c r="Z18" i="90"/>
  <c r="BC8" i="90"/>
  <c r="BA10" i="90"/>
  <c r="BM15" i="90"/>
  <c r="BM25" i="90"/>
  <c r="BH28" i="90"/>
  <c r="M30" i="90"/>
  <c r="U35" i="90"/>
  <c r="U40" i="90" s="1"/>
  <c r="J44" i="90"/>
  <c r="BJ18" i="89"/>
  <c r="BJ42" i="89" s="1"/>
  <c r="AJ42" i="89"/>
  <c r="BA4" i="90"/>
  <c r="U11" i="90"/>
  <c r="U18" i="90" s="1"/>
  <c r="U42" i="90" s="1"/>
  <c r="AA42" i="90"/>
  <c r="AR11" i="89"/>
  <c r="BN4" i="89"/>
  <c r="N10" i="90"/>
  <c r="M10" i="90"/>
  <c r="P13" i="90"/>
  <c r="AY15" i="90"/>
  <c r="AX15" i="90" s="1"/>
  <c r="R27" i="90"/>
  <c r="AZ29" i="90"/>
  <c r="AD27" i="90"/>
  <c r="BF31" i="90"/>
  <c r="AA27" i="90"/>
  <c r="AA40" i="90" s="1"/>
  <c r="BD33" i="90"/>
  <c r="BI38" i="90"/>
  <c r="AJ35" i="90"/>
  <c r="Z40" i="90"/>
  <c r="BO14" i="89"/>
  <c r="BP14" i="89"/>
  <c r="BM21" i="89"/>
  <c r="BP21" i="89" s="1"/>
  <c r="AP40" i="89"/>
  <c r="AY36" i="89"/>
  <c r="AY35" i="89" s="1"/>
  <c r="AY40" i="89" s="1"/>
  <c r="AZ35" i="89"/>
  <c r="AZ40" i="89" s="1"/>
  <c r="N5" i="90"/>
  <c r="K4" i="90"/>
  <c r="AD4" i="90"/>
  <c r="BF7" i="90"/>
  <c r="BC9" i="90"/>
  <c r="Y4" i="90"/>
  <c r="Y11" i="90" s="1"/>
  <c r="Y18" i="90" s="1"/>
  <c r="BK9" i="90"/>
  <c r="BN9" i="90" s="1"/>
  <c r="AN4" i="90"/>
  <c r="AQ13" i="90"/>
  <c r="BL14" i="90"/>
  <c r="BO14" i="90" s="1"/>
  <c r="BM28" i="90"/>
  <c r="AV28" i="90"/>
  <c r="BQ28" i="90"/>
  <c r="BQ32" i="90"/>
  <c r="AU32" i="90"/>
  <c r="AV32" i="90"/>
  <c r="AC35" i="90"/>
  <c r="BE38" i="90"/>
  <c r="M4" i="89"/>
  <c r="AM42" i="89"/>
  <c r="BK42" i="89" s="1"/>
  <c r="BP22" i="89"/>
  <c r="BO22" i="89"/>
  <c r="F18" i="90"/>
  <c r="BF35" i="90"/>
  <c r="S4" i="90"/>
  <c r="S11" i="90" s="1"/>
  <c r="S18" i="90" s="1"/>
  <c r="S42" i="90" s="1"/>
  <c r="AZ6" i="90"/>
  <c r="P4" i="90"/>
  <c r="P11" i="90" s="1"/>
  <c r="AY7" i="90"/>
  <c r="AV22" i="90"/>
  <c r="AS21" i="90"/>
  <c r="D27" i="90"/>
  <c r="D40" i="90" s="1"/>
  <c r="BJ28" i="90"/>
  <c r="AL27" i="90"/>
  <c r="BD27" i="90"/>
  <c r="AU30" i="90"/>
  <c r="AP27" i="90"/>
  <c r="BL30" i="90"/>
  <c r="BO30" i="90" s="1"/>
  <c r="BL36" i="90"/>
  <c r="AU36" i="90"/>
  <c r="AP35" i="90"/>
  <c r="AZ13" i="89"/>
  <c r="AZ18" i="89" s="1"/>
  <c r="AZ42" i="89" s="1"/>
  <c r="AY14" i="89"/>
  <c r="AY13" i="89" s="1"/>
  <c r="N21" i="89"/>
  <c r="M21" i="89"/>
  <c r="K40" i="89"/>
  <c r="L11" i="90"/>
  <c r="BK10" i="90"/>
  <c r="BN10" i="90" s="1"/>
  <c r="AK13" i="90"/>
  <c r="BI13" i="90" s="1"/>
  <c r="AY16" i="90"/>
  <c r="AX16" i="90" s="1"/>
  <c r="Q13" i="90"/>
  <c r="E27" i="90"/>
  <c r="E40" i="90" s="1"/>
  <c r="E42" i="90" s="1"/>
  <c r="BF28" i="90"/>
  <c r="AE27" i="90"/>
  <c r="AE40" i="90" s="1"/>
  <c r="BH30" i="90"/>
  <c r="AI27" i="90"/>
  <c r="AI40" i="90" s="1"/>
  <c r="BH36" i="90"/>
  <c r="AI35" i="90"/>
  <c r="BH35" i="90" s="1"/>
  <c r="AQ35" i="90"/>
  <c r="L35" i="90"/>
  <c r="N38" i="90"/>
  <c r="AY35" i="90"/>
  <c r="BI4" i="90"/>
  <c r="AX13" i="90"/>
  <c r="L40" i="89"/>
  <c r="N40" i="89" s="1"/>
  <c r="N35" i="89"/>
  <c r="BJ8" i="90"/>
  <c r="AL4" i="90"/>
  <c r="BQ8" i="90"/>
  <c r="AS4" i="90"/>
  <c r="AV8" i="90"/>
  <c r="BM8" i="90"/>
  <c r="AF21" i="90"/>
  <c r="BG22" i="90"/>
  <c r="F40" i="90"/>
  <c r="AB27" i="90"/>
  <c r="BE30" i="90"/>
  <c r="M36" i="90"/>
  <c r="J35" i="90"/>
  <c r="J40" i="90" s="1"/>
  <c r="BH37" i="90"/>
  <c r="AO18" i="89"/>
  <c r="AX6" i="90"/>
  <c r="D4" i="90"/>
  <c r="D11" i="90" s="1"/>
  <c r="D18" i="90" s="1"/>
  <c r="BC22" i="90"/>
  <c r="Y21" i="90"/>
  <c r="N4" i="89"/>
  <c r="BR4" i="89"/>
  <c r="AZ4" i="90"/>
  <c r="AZ11" i="90" s="1"/>
  <c r="AZ18" i="90" s="1"/>
  <c r="BD11" i="89"/>
  <c r="BD18" i="89" s="1"/>
  <c r="BO7" i="89"/>
  <c r="AN40" i="89"/>
  <c r="AU21" i="89"/>
  <c r="W4" i="90"/>
  <c r="V21" i="90"/>
  <c r="AY22" i="90"/>
  <c r="G18" i="90"/>
  <c r="AY8" i="90"/>
  <c r="AX8" i="90" s="1"/>
  <c r="Q4" i="90"/>
  <c r="Q11" i="90" s="1"/>
  <c r="BB15" i="90"/>
  <c r="AD13" i="90"/>
  <c r="BF13" i="90" s="1"/>
  <c r="BF15" i="90"/>
  <c r="AK40" i="90"/>
  <c r="BC29" i="90"/>
  <c r="BM31" i="90"/>
  <c r="AR27" i="90"/>
  <c r="AR40" i="90" s="1"/>
  <c r="BQ31" i="90"/>
  <c r="AO27" i="90"/>
  <c r="AO40" i="90" s="1"/>
  <c r="AO42" i="90" s="1"/>
  <c r="BK33" i="90"/>
  <c r="BN33" i="90" s="1"/>
  <c r="BE37" i="90"/>
  <c r="AB35" i="90"/>
  <c r="BE35" i="90" s="1"/>
  <c r="BJ11" i="89"/>
  <c r="BR27" i="89"/>
  <c r="BH5" i="90"/>
  <c r="AI4" i="90"/>
  <c r="AU5" i="90"/>
  <c r="AP4" i="90"/>
  <c r="BL5" i="90"/>
  <c r="BO5" i="90" s="1"/>
  <c r="BC6" i="90"/>
  <c r="X4" i="90"/>
  <c r="BF6" i="90"/>
  <c r="AE4" i="90"/>
  <c r="AE11" i="90" s="1"/>
  <c r="AE18" i="90" s="1"/>
  <c r="AE42" i="90" s="1"/>
  <c r="BM7" i="90"/>
  <c r="BQ7" i="90"/>
  <c r="AX9" i="90"/>
  <c r="BK29" i="90"/>
  <c r="BN29" i="90" s="1"/>
  <c r="AN27" i="90"/>
  <c r="BH33" i="90"/>
  <c r="AH27" i="90"/>
  <c r="K35" i="90"/>
  <c r="N37" i="90"/>
  <c r="M37" i="90"/>
  <c r="AV35" i="89"/>
  <c r="BA5" i="90"/>
  <c r="BR13" i="89"/>
  <c r="BR21" i="89"/>
  <c r="AV21" i="89"/>
  <c r="AV4" i="89"/>
  <c r="AY5" i="89"/>
  <c r="AY4" i="89" s="1"/>
  <c r="AY11" i="89" s="1"/>
  <c r="AR40" i="89"/>
  <c r="BO29" i="89"/>
  <c r="AP11" i="89"/>
  <c r="AU4" i="89"/>
  <c r="BD6" i="82"/>
  <c r="N6" i="82"/>
  <c r="AY6" i="82" s="1"/>
  <c r="N12" i="82"/>
  <c r="AY12" i="82" s="1"/>
  <c r="AV6" i="82"/>
  <c r="AI12" i="82"/>
  <c r="BQ12" i="82" s="1"/>
  <c r="BI12" i="82"/>
  <c r="BG6" i="82"/>
  <c r="DG20" i="83"/>
  <c r="AW59" i="83"/>
  <c r="DG59" i="83" s="1"/>
  <c r="BT58" i="83"/>
  <c r="J59" i="83"/>
  <c r="BT59" i="83" s="1"/>
  <c r="DK6" i="83"/>
  <c r="BA59" i="83"/>
  <c r="DK59" i="83" s="1"/>
  <c r="BJ59" i="83"/>
  <c r="DT59" i="83" s="1"/>
  <c r="DB59" i="83"/>
  <c r="BH59" i="83"/>
  <c r="DR59" i="83" s="1"/>
  <c r="DR6" i="83"/>
  <c r="AZ59" i="83"/>
  <c r="DJ59" i="83" s="1"/>
  <c r="DJ6" i="83"/>
  <c r="DE6" i="83"/>
  <c r="DI6" i="83"/>
  <c r="AY59" i="83"/>
  <c r="DI59" i="83" s="1"/>
  <c r="DO6" i="83"/>
  <c r="DM6" i="83"/>
  <c r="BC59" i="83"/>
  <c r="DM59" i="83" s="1"/>
  <c r="BD59" i="83"/>
  <c r="DN59" i="83" s="1"/>
  <c r="DN6" i="83"/>
  <c r="BI6" i="83"/>
  <c r="DS6" i="83" s="1"/>
  <c r="BE20" i="83"/>
  <c r="DO20" i="83" s="1"/>
  <c r="AU21" i="83"/>
  <c r="AU20" i="83" s="1"/>
  <c r="DE20" i="83" s="1"/>
  <c r="K58" i="83"/>
  <c r="AL58" i="83"/>
  <c r="BU51" i="83"/>
  <c r="AN59" i="83"/>
  <c r="CX59" i="83" s="1"/>
  <c r="AI59" i="83"/>
  <c r="CS59" i="83" s="1"/>
  <c r="AQ59" i="83"/>
  <c r="DA59" i="83" s="1"/>
  <c r="BG6" i="83"/>
  <c r="CS6" i="83"/>
  <c r="AV6" i="83"/>
  <c r="CV20" i="83"/>
  <c r="BF26" i="83"/>
  <c r="DP26" i="83" s="1"/>
  <c r="BI26" i="83"/>
  <c r="DS26" i="83" s="1"/>
  <c r="CR46" i="83"/>
  <c r="AH58" i="83"/>
  <c r="AO59" i="83"/>
  <c r="CY59" i="83" s="1"/>
  <c r="AV32" i="83"/>
  <c r="DF32" i="83" s="1"/>
  <c r="DL6" i="83"/>
  <c r="BF13" i="83"/>
  <c r="CS13" i="83"/>
  <c r="AU14" i="83"/>
  <c r="AU13" i="83" s="1"/>
  <c r="DE13" i="83" s="1"/>
  <c r="CR26" i="83"/>
  <c r="N46" i="83"/>
  <c r="BX46" i="83" s="1"/>
  <c r="BI46" i="83"/>
  <c r="DS46" i="83" s="1"/>
  <c r="BF58" i="83"/>
  <c r="DP58" i="83" s="1"/>
  <c r="AP58" i="83"/>
  <c r="AM59" i="83"/>
  <c r="CW59" i="83" s="1"/>
  <c r="BJ58" i="83"/>
  <c r="DT58" i="83" s="1"/>
  <c r="BI20" i="83"/>
  <c r="DS20" i="83" s="1"/>
  <c r="AX59" i="83"/>
  <c r="DH59" i="83" s="1"/>
  <c r="DB58" i="83"/>
  <c r="BT46" i="83"/>
  <c r="AG18" i="84"/>
  <c r="AG42" i="84" s="1"/>
  <c r="BF11" i="84"/>
  <c r="AW27" i="84"/>
  <c r="L42" i="84"/>
  <c r="N42" i="84" s="1"/>
  <c r="N40" i="84"/>
  <c r="D42" i="84"/>
  <c r="AT40" i="84"/>
  <c r="AU40" i="84"/>
  <c r="BP40" i="84"/>
  <c r="BK40" i="84"/>
  <c r="V42" i="84"/>
  <c r="BA42" i="84" s="1"/>
  <c r="BG11" i="84"/>
  <c r="AH18" i="84"/>
  <c r="M11" i="84"/>
  <c r="J18" i="84"/>
  <c r="J42" i="84" s="1"/>
  <c r="AK42" i="84"/>
  <c r="BH18" i="84"/>
  <c r="BH42" i="84" s="1"/>
  <c r="F42" i="84"/>
  <c r="BD18" i="84"/>
  <c r="AB42" i="84"/>
  <c r="BD42" i="84" s="1"/>
  <c r="BF42" i="84"/>
  <c r="BM11" i="84"/>
  <c r="M18" i="84"/>
  <c r="BN40" i="84"/>
  <c r="E42" i="84"/>
  <c r="AP18" i="84"/>
  <c r="BP11" i="84"/>
  <c r="BK11" i="84"/>
  <c r="BN11" i="84" s="1"/>
  <c r="BD11" i="84"/>
  <c r="AC18" i="84"/>
  <c r="AC42" i="84" s="1"/>
  <c r="BE18" i="84"/>
  <c r="AW42" i="84"/>
  <c r="AW40" i="84"/>
  <c r="AR42" i="84"/>
  <c r="AL18" i="84"/>
  <c r="AX21" i="84"/>
  <c r="BP13" i="84"/>
  <c r="AT21" i="84"/>
  <c r="BN9" i="84"/>
  <c r="BC4" i="84"/>
  <c r="BC11" i="84" s="1"/>
  <c r="BC18" i="84" s="1"/>
  <c r="BM36" i="84"/>
  <c r="BP21" i="84"/>
  <c r="BL21" i="84"/>
  <c r="AX27" i="84"/>
  <c r="K42" i="84"/>
  <c r="M42" i="84" s="1"/>
  <c r="BK4" i="84"/>
  <c r="BN4" i="84" s="1"/>
  <c r="BG4" i="84"/>
  <c r="AT11" i="84"/>
  <c r="BM30" i="84"/>
  <c r="BI35" i="84"/>
  <c r="AD42" i="84"/>
  <c r="BF18" i="84"/>
  <c r="BP4" i="84"/>
  <c r="AS18" i="84"/>
  <c r="BL18" i="84" s="1"/>
  <c r="AI42" i="84"/>
  <c r="AX4" i="84"/>
  <c r="AX11" i="84" s="1"/>
  <c r="AX18" i="84" s="1"/>
  <c r="BM7" i="84"/>
  <c r="AN42" i="84"/>
  <c r="BJ42" i="84" s="1"/>
  <c r="AU11" i="84"/>
  <c r="BN16" i="84"/>
  <c r="AE40" i="84"/>
  <c r="BE40" i="84" s="1"/>
  <c r="AN40" i="84"/>
  <c r="BJ40" i="84" s="1"/>
  <c r="BM40" i="84" s="1"/>
  <c r="BM31" i="84"/>
  <c r="AR18" i="85"/>
  <c r="BM11" i="85"/>
  <c r="BO13" i="85"/>
  <c r="BN13" i="85"/>
  <c r="AU11" i="85"/>
  <c r="AT11" i="85"/>
  <c r="AS18" i="85"/>
  <c r="N40" i="85"/>
  <c r="L42" i="85"/>
  <c r="BM40" i="85"/>
  <c r="AU40" i="85"/>
  <c r="BQ40" i="85"/>
  <c r="AX27" i="85"/>
  <c r="AX40" i="85" s="1"/>
  <c r="AX42" i="85" s="1"/>
  <c r="N11" i="85"/>
  <c r="M11" i="85"/>
  <c r="K18" i="85"/>
  <c r="AY40" i="85"/>
  <c r="AO18" i="85"/>
  <c r="AO42" i="85" s="1"/>
  <c r="BK11" i="85"/>
  <c r="AH18" i="85"/>
  <c r="BH11" i="85"/>
  <c r="BN27" i="85"/>
  <c r="BO27" i="85"/>
  <c r="M40" i="85"/>
  <c r="J42" i="85"/>
  <c r="J44" i="85"/>
  <c r="BI11" i="85"/>
  <c r="AJ18" i="85"/>
  <c r="BL11" i="85"/>
  <c r="BQ11" i="85"/>
  <c r="AQ18" i="85"/>
  <c r="BI45" i="85"/>
  <c r="M4" i="85"/>
  <c r="BM4" i="85"/>
  <c r="BO5" i="85"/>
  <c r="AL11" i="85"/>
  <c r="AT13" i="85"/>
  <c r="BQ21" i="85"/>
  <c r="AU4" i="85"/>
  <c r="BK21" i="85"/>
  <c r="BN21" i="85" s="1"/>
  <c r="BN36" i="85"/>
  <c r="AN42" i="85"/>
  <c r="BK42" i="85" s="1"/>
  <c r="BN6" i="85"/>
  <c r="AX36" i="85"/>
  <c r="AX35" i="85" s="1"/>
  <c r="BB6" i="68"/>
  <c r="AT12" i="68"/>
  <c r="AH12" i="68"/>
  <c r="BN12" i="68" s="1"/>
  <c r="M18" i="68"/>
  <c r="AU18" i="68" s="1"/>
  <c r="AH18" i="68"/>
  <c r="BN18" i="68" s="1"/>
  <c r="AT6" i="68"/>
  <c r="AH6" i="68"/>
  <c r="BN6" i="68" s="1"/>
  <c r="AG18" i="68"/>
  <c r="BM18" i="68" s="1"/>
  <c r="AT18" i="68"/>
  <c r="M12" i="68"/>
  <c r="AU12" i="68" s="1"/>
  <c r="M6" i="68"/>
  <c r="AU6" i="68" s="1"/>
  <c r="AD11" i="68"/>
  <c r="DE6" i="69"/>
  <c r="AW59" i="69"/>
  <c r="DE59" i="69" s="1"/>
  <c r="AX59" i="69"/>
  <c r="DF59" i="69" s="1"/>
  <c r="DF6" i="69"/>
  <c r="AY59" i="69"/>
  <c r="DG59" i="69" s="1"/>
  <c r="DG6" i="69"/>
  <c r="BT59" i="69"/>
  <c r="M59" i="69"/>
  <c r="BV59" i="69" s="1"/>
  <c r="DH6" i="69"/>
  <c r="AZ59" i="69"/>
  <c r="DH59" i="69" s="1"/>
  <c r="DI6" i="69"/>
  <c r="BA59" i="69"/>
  <c r="DI59" i="69" s="1"/>
  <c r="AM59" i="69"/>
  <c r="CV59" i="69" s="1"/>
  <c r="CV58" i="69"/>
  <c r="BG58" i="69"/>
  <c r="DO58" i="69" s="1"/>
  <c r="AU32" i="69"/>
  <c r="DC32" i="69" s="1"/>
  <c r="BB59" i="69"/>
  <c r="DJ59" i="69" s="1"/>
  <c r="DJ6" i="69"/>
  <c r="DM13" i="69"/>
  <c r="BT58" i="69"/>
  <c r="M58" i="69"/>
  <c r="BV58" i="69" s="1"/>
  <c r="AV59" i="69"/>
  <c r="DD59" i="69" s="1"/>
  <c r="DD6" i="69"/>
  <c r="DK6" i="69"/>
  <c r="BC59" i="69"/>
  <c r="DK59" i="69" s="1"/>
  <c r="BU58" i="69"/>
  <c r="L59" i="69"/>
  <c r="N58" i="69"/>
  <c r="BW58" i="69" s="1"/>
  <c r="AK58" i="69"/>
  <c r="M46" i="69"/>
  <c r="BV46" i="69" s="1"/>
  <c r="BG26" i="69"/>
  <c r="AJ59" i="69"/>
  <c r="CS59" i="69" s="1"/>
  <c r="BF6" i="69"/>
  <c r="I59" i="69"/>
  <c r="BR59" i="69" s="1"/>
  <c r="N46" i="69"/>
  <c r="BW46" i="69" s="1"/>
  <c r="N6" i="69"/>
  <c r="BW6" i="69" s="1"/>
  <c r="AO59" i="69"/>
  <c r="CX59" i="69" s="1"/>
  <c r="AN58" i="69"/>
  <c r="AV20" i="69"/>
  <c r="DD20" i="69" s="1"/>
  <c r="M6" i="69"/>
  <c r="BV6" i="69" s="1"/>
  <c r="AU7" i="69"/>
  <c r="AU6" i="69" s="1"/>
  <c r="CW20" i="69"/>
  <c r="AV32" i="69"/>
  <c r="DD32" i="69" s="1"/>
  <c r="AQ58" i="69"/>
  <c r="CW46" i="69"/>
  <c r="AH59" i="69"/>
  <c r="CQ59" i="69" s="1"/>
  <c r="BI46" i="69"/>
  <c r="DQ46" i="69" s="1"/>
  <c r="BT46" i="69"/>
  <c r="N51" i="69"/>
  <c r="BW51" i="69" s="1"/>
  <c r="BT6" i="69"/>
  <c r="BU46" i="69"/>
  <c r="BE20" i="69"/>
  <c r="DM20" i="69" s="1"/>
  <c r="BH13" i="69"/>
  <c r="CS26" i="69"/>
  <c r="BK5" i="70"/>
  <c r="BL5" i="70"/>
  <c r="N4" i="70"/>
  <c r="L11" i="70"/>
  <c r="BK31" i="70"/>
  <c r="BL31" i="70"/>
  <c r="G42" i="70"/>
  <c r="G40" i="70"/>
  <c r="M4" i="70"/>
  <c r="K11" i="70"/>
  <c r="BL38" i="70"/>
  <c r="BJ33" i="70"/>
  <c r="BJ29" i="70"/>
  <c r="BL29" i="70" s="1"/>
  <c r="BN14" i="70"/>
  <c r="BI14" i="70"/>
  <c r="BL14" i="70" s="1"/>
  <c r="AV16" i="70"/>
  <c r="AV29" i="70"/>
  <c r="BG13" i="70"/>
  <c r="AK4" i="70"/>
  <c r="U4" i="70"/>
  <c r="AG4" i="70"/>
  <c r="Q4" i="70"/>
  <c r="AH4" i="70"/>
  <c r="AV36" i="70"/>
  <c r="AV35" i="70" s="1"/>
  <c r="BL9" i="70"/>
  <c r="BN22" i="70"/>
  <c r="N7" i="70"/>
  <c r="BJ7" i="70"/>
  <c r="N25" i="70"/>
  <c r="C27" i="70"/>
  <c r="AS15" i="70"/>
  <c r="AF4" i="70"/>
  <c r="BE4" i="70" s="1"/>
  <c r="AB4" i="70"/>
  <c r="BC4" i="70" s="1"/>
  <c r="AD4" i="70"/>
  <c r="N27" i="70"/>
  <c r="BN5" i="70"/>
  <c r="AV15" i="70"/>
  <c r="AW35" i="70"/>
  <c r="M7" i="70"/>
  <c r="BI37" i="70"/>
  <c r="BL37" i="70" s="1"/>
  <c r="H21" i="70"/>
  <c r="H40" i="70" s="1"/>
  <c r="H42" i="70" s="1"/>
  <c r="AM4" i="70"/>
  <c r="AE4" i="70"/>
  <c r="BD4" i="70" s="1"/>
  <c r="AQ4" i="70"/>
  <c r="AA4" i="70"/>
  <c r="AV21" i="70"/>
  <c r="J27" i="70"/>
  <c r="M27" i="70" s="1"/>
  <c r="E40" i="70"/>
  <c r="E42" i="70" s="1"/>
  <c r="N22" i="70"/>
  <c r="N6" i="70"/>
  <c r="D4" i="70"/>
  <c r="D11" i="70" s="1"/>
  <c r="D18" i="70" s="1"/>
  <c r="D42" i="70" s="1"/>
  <c r="AP4" i="70"/>
  <c r="BJ4" i="70" s="1"/>
  <c r="Z4" i="70"/>
  <c r="BB4" i="70" s="1"/>
  <c r="BB11" i="70" s="1"/>
  <c r="BB18" i="70" s="1"/>
  <c r="AL4" i="70"/>
  <c r="V4" i="70"/>
  <c r="J40" i="70"/>
  <c r="J42" i="70" s="1"/>
  <c r="BF7" i="70"/>
  <c r="F40" i="70"/>
  <c r="F42" i="70" s="1"/>
  <c r="BD6" i="70"/>
  <c r="AS37" i="70"/>
  <c r="AC4" i="70"/>
  <c r="AO4" i="70"/>
  <c r="Y4" i="70"/>
  <c r="AV27" i="70"/>
  <c r="BK22" i="70"/>
  <c r="BK6" i="70"/>
  <c r="BG21" i="70"/>
  <c r="AS29" i="70"/>
  <c r="AS7" i="70"/>
  <c r="AN4" i="70"/>
  <c r="X4" i="70"/>
  <c r="BA4" i="70" s="1"/>
  <c r="BA11" i="70" s="1"/>
  <c r="BA18" i="70" s="1"/>
  <c r="AS5" i="70"/>
  <c r="AJ4" i="70"/>
  <c r="BG4" i="70" s="1"/>
  <c r="T4" i="70"/>
  <c r="AY4" i="70" s="1"/>
  <c r="AY11" i="70" s="1"/>
  <c r="AY18" i="70" s="1"/>
  <c r="AW18" i="70"/>
  <c r="R4" i="70"/>
  <c r="BK29" i="70"/>
  <c r="AW21" i="70"/>
  <c r="BK25" i="70"/>
  <c r="C35" i="70"/>
  <c r="AS25" i="70"/>
  <c r="W4" i="70"/>
  <c r="AI4" i="70"/>
  <c r="S4" i="70"/>
  <c r="AT40" i="70"/>
  <c r="AS40" i="70"/>
  <c r="AN18" i="66"/>
  <c r="BJ11" i="66"/>
  <c r="AS11" i="66"/>
  <c r="AN11" i="70"/>
  <c r="AS11" i="70" s="1"/>
  <c r="AL40" i="70"/>
  <c r="BH40" i="70" s="1"/>
  <c r="BI40" i="66"/>
  <c r="AL60" i="69"/>
  <c r="AL42" i="66"/>
  <c r="AO11" i="70"/>
  <c r="BP11" i="66"/>
  <c r="AO18" i="66"/>
  <c r="BF27" i="70"/>
  <c r="BI40" i="70"/>
  <c r="BL40" i="70" s="1"/>
  <c r="BN40" i="70"/>
  <c r="I44" i="70"/>
  <c r="J44" i="66"/>
  <c r="L18" i="66"/>
  <c r="N11" i="66"/>
  <c r="BN35" i="66"/>
  <c r="AV4" i="70"/>
  <c r="AV11" i="70" s="1"/>
  <c r="M21" i="70"/>
  <c r="K40" i="70"/>
  <c r="N21" i="70"/>
  <c r="BK40" i="70"/>
  <c r="BK11" i="66"/>
  <c r="AQ11" i="70"/>
  <c r="BJ11" i="70" s="1"/>
  <c r="AQ18" i="66"/>
  <c r="AT11" i="66"/>
  <c r="AW21" i="66"/>
  <c r="AW40" i="66" s="1"/>
  <c r="AU60" i="69" s="1"/>
  <c r="BG27" i="70"/>
  <c r="BJ27" i="70"/>
  <c r="AZ4" i="70"/>
  <c r="AZ11" i="70" s="1"/>
  <c r="AZ18" i="70" s="1"/>
  <c r="AR42" i="70"/>
  <c r="AS35" i="70"/>
  <c r="AT35" i="70"/>
  <c r="AP42" i="70"/>
  <c r="AT27" i="70"/>
  <c r="BI4" i="70"/>
  <c r="BL4" i="70" s="1"/>
  <c r="BH35" i="70"/>
  <c r="AP18" i="70"/>
  <c r="AK18" i="66"/>
  <c r="BJ4" i="66"/>
  <c r="AI11" i="66"/>
  <c r="AL21" i="70"/>
  <c r="BH21" i="70" s="1"/>
  <c r="BK21" i="70" s="1"/>
  <c r="BM25" i="66"/>
  <c r="BI27" i="66"/>
  <c r="BM27" i="66" s="1"/>
  <c r="BB45" i="66"/>
  <c r="AN27" i="70"/>
  <c r="AS27" i="70" s="1"/>
  <c r="AS33" i="70"/>
  <c r="AT38" i="70"/>
  <c r="AT29" i="70"/>
  <c r="AT7" i="70"/>
  <c r="BF60" i="69"/>
  <c r="AS35" i="66"/>
  <c r="AP35" i="70"/>
  <c r="BJ35" i="70" s="1"/>
  <c r="AR4" i="70"/>
  <c r="AS32" i="70"/>
  <c r="AS10" i="70"/>
  <c r="AT37" i="70"/>
  <c r="AT28" i="70"/>
  <c r="AT6" i="70"/>
  <c r="AH40" i="70"/>
  <c r="BF40" i="70" s="1"/>
  <c r="BK4" i="66"/>
  <c r="BM7" i="66"/>
  <c r="AX60" i="69"/>
  <c r="AO35" i="70"/>
  <c r="BI35" i="70" s="1"/>
  <c r="AS31" i="70"/>
  <c r="AS9" i="70"/>
  <c r="AT36" i="70"/>
  <c r="AT25" i="70"/>
  <c r="AT5" i="70"/>
  <c r="AW27" i="70"/>
  <c r="AW40" i="70" s="1"/>
  <c r="AW42" i="70" s="1"/>
  <c r="BH27" i="66"/>
  <c r="BI35" i="66"/>
  <c r="BM35" i="66" s="1"/>
  <c r="BD45" i="66"/>
  <c r="AS30" i="70"/>
  <c r="AS8" i="70"/>
  <c r="AX27" i="66"/>
  <c r="AX40" i="66" s="1"/>
  <c r="BM31" i="66"/>
  <c r="AN13" i="70"/>
  <c r="AT35" i="66"/>
  <c r="CU6" i="62"/>
  <c r="CV13" i="62"/>
  <c r="DD13" i="62"/>
  <c r="AZ59" i="62"/>
  <c r="DD59" i="62" s="1"/>
  <c r="AU59" i="62"/>
  <c r="CY59" i="62" s="1"/>
  <c r="CY6" i="62"/>
  <c r="CW6" i="62"/>
  <c r="AS59" i="62"/>
  <c r="CW59" i="62" s="1"/>
  <c r="CZ6" i="62"/>
  <c r="AV59" i="62"/>
  <c r="CZ59" i="62" s="1"/>
  <c r="AQ20" i="62"/>
  <c r="CU20" i="62" s="1"/>
  <c r="AW59" i="62"/>
  <c r="DA59" i="62" s="1"/>
  <c r="AT59" i="62"/>
  <c r="CX59" i="62" s="1"/>
  <c r="AQ14" i="62"/>
  <c r="AQ13" i="62" s="1"/>
  <c r="CU13" i="62" s="1"/>
  <c r="AY59" i="62"/>
  <c r="DC59" i="62" s="1"/>
  <c r="BB59" i="62"/>
  <c r="DF59" i="62" s="1"/>
  <c r="AQ33" i="62"/>
  <c r="AQ32" i="62" s="1"/>
  <c r="CU32" i="62" s="1"/>
  <c r="AR20" i="62"/>
  <c r="CV20" i="62" s="1"/>
  <c r="BN59" i="62"/>
  <c r="AX59" i="62"/>
  <c r="DB59" i="62" s="1"/>
  <c r="AR38" i="62"/>
  <c r="CV38" i="62" s="1"/>
  <c r="BH36" i="63"/>
  <c r="BG36" i="63"/>
  <c r="BG37" i="63"/>
  <c r="BH37" i="63"/>
  <c r="BA4" i="63"/>
  <c r="AS36" i="63"/>
  <c r="AS35" i="63" s="1"/>
  <c r="AT35" i="63"/>
  <c r="AT40" i="63" s="1"/>
  <c r="AT42" i="63" s="1"/>
  <c r="M4" i="63"/>
  <c r="AV11" i="63"/>
  <c r="AV18" i="63" s="1"/>
  <c r="BG8" i="63"/>
  <c r="C40" i="63"/>
  <c r="C42" i="63" s="1"/>
  <c r="BC40" i="63"/>
  <c r="BC18" i="63"/>
  <c r="BE8" i="63"/>
  <c r="BH8" i="63" s="1"/>
  <c r="BC28" i="63"/>
  <c r="AP16" i="63"/>
  <c r="BF15" i="63"/>
  <c r="U4" i="63"/>
  <c r="AW4" i="63" s="1"/>
  <c r="AW11" i="63" s="1"/>
  <c r="AW18" i="63" s="1"/>
  <c r="AS14" i="63"/>
  <c r="AS13" i="63" s="1"/>
  <c r="AW5" i="63"/>
  <c r="BJ6" i="63"/>
  <c r="AP8" i="63"/>
  <c r="BG9" i="63"/>
  <c r="AQ33" i="63"/>
  <c r="BC31" i="63"/>
  <c r="AZ7" i="63"/>
  <c r="BJ32" i="63"/>
  <c r="AP21" i="63"/>
  <c r="BJ13" i="63"/>
  <c r="BC4" i="63"/>
  <c r="AJ4" i="63"/>
  <c r="BD4" i="63" s="1"/>
  <c r="M8" i="63"/>
  <c r="AN4" i="63"/>
  <c r="BC25" i="63"/>
  <c r="BC15" i="63"/>
  <c r="BE31" i="63"/>
  <c r="L36" i="63"/>
  <c r="AP29" i="63"/>
  <c r="BA6" i="63"/>
  <c r="M22" i="63"/>
  <c r="J4" i="63"/>
  <c r="L4" i="63" s="1"/>
  <c r="BJ9" i="63"/>
  <c r="AM4" i="63"/>
  <c r="BF4" i="63" s="1"/>
  <c r="BJ33" i="63"/>
  <c r="BJ15" i="63"/>
  <c r="M16" i="63"/>
  <c r="BD30" i="63"/>
  <c r="BJ27" i="63"/>
  <c r="L22" i="63"/>
  <c r="AP13" i="63"/>
  <c r="BE6" i="63"/>
  <c r="BH9" i="63"/>
  <c r="M7" i="63"/>
  <c r="BG28" i="63"/>
  <c r="BD15" i="63"/>
  <c r="BE15" i="63"/>
  <c r="BJ36" i="63"/>
  <c r="BA5" i="63"/>
  <c r="AT11" i="63"/>
  <c r="AT18" i="63" s="1"/>
  <c r="J13" i="63"/>
  <c r="L13" i="63" s="1"/>
  <c r="AL4" i="63"/>
  <c r="BJ4" i="63" s="1"/>
  <c r="BH10" i="63"/>
  <c r="AH4" i="63"/>
  <c r="BD10" i="63"/>
  <c r="BG10" i="63" s="1"/>
  <c r="AP25" i="63"/>
  <c r="BJ25" i="63"/>
  <c r="M28" i="63"/>
  <c r="L30" i="63"/>
  <c r="AS27" i="63"/>
  <c r="AS40" i="63" s="1"/>
  <c r="AY18" i="63"/>
  <c r="D40" i="63"/>
  <c r="D42" i="63" s="1"/>
  <c r="D44" i="63" s="1"/>
  <c r="E44" i="63" s="1"/>
  <c r="F44" i="63" s="1"/>
  <c r="G44" i="63" s="1"/>
  <c r="H44" i="63" s="1"/>
  <c r="BE38" i="63"/>
  <c r="BH38" i="63" s="1"/>
  <c r="I40" i="63"/>
  <c r="I42" i="63" s="1"/>
  <c r="I44" i="63" s="1"/>
  <c r="BF6" i="63"/>
  <c r="BH6" i="63" s="1"/>
  <c r="BF21" i="63"/>
  <c r="BH21" i="63" s="1"/>
  <c r="J27" i="63"/>
  <c r="L27" i="63" s="1"/>
  <c r="M32" i="63"/>
  <c r="BF27" i="63"/>
  <c r="BG27" i="63" s="1"/>
  <c r="BD11" i="63"/>
  <c r="L7" i="63"/>
  <c r="L29" i="63"/>
  <c r="BD16" i="63"/>
  <c r="BG16" i="63" s="1"/>
  <c r="BF35" i="63"/>
  <c r="AQ36" i="63"/>
  <c r="BC29" i="63"/>
  <c r="AQ39" i="63"/>
  <c r="BG13" i="63"/>
  <c r="BH13" i="63"/>
  <c r="BC42" i="63"/>
  <c r="BH11" i="64"/>
  <c r="BG11" i="64"/>
  <c r="BG30" i="63"/>
  <c r="BG15" i="63"/>
  <c r="BH15" i="63"/>
  <c r="AS27" i="64"/>
  <c r="BH16" i="63"/>
  <c r="BG29" i="63"/>
  <c r="BH29" i="63"/>
  <c r="AS40" i="64"/>
  <c r="AS42" i="64" s="1"/>
  <c r="L21" i="63"/>
  <c r="BG14" i="63"/>
  <c r="BG6" i="63"/>
  <c r="BG33" i="63"/>
  <c r="AT42" i="64"/>
  <c r="BG22" i="63"/>
  <c r="BH22" i="63"/>
  <c r="BG4" i="63"/>
  <c r="BG31" i="63"/>
  <c r="L18" i="63"/>
  <c r="BF40" i="63"/>
  <c r="AQ40" i="63"/>
  <c r="BJ40" i="63"/>
  <c r="AK42" i="63"/>
  <c r="M18" i="63"/>
  <c r="AS35" i="64"/>
  <c r="BG40" i="64"/>
  <c r="BH35" i="63"/>
  <c r="BG35" i="63"/>
  <c r="AQ14" i="63"/>
  <c r="BH14" i="64"/>
  <c r="AP40" i="64"/>
  <c r="AQ21" i="63"/>
  <c r="BJ22" i="63"/>
  <c r="I42" i="64"/>
  <c r="I44" i="64" s="1"/>
  <c r="J44" i="64" s="1"/>
  <c r="BF32" i="63"/>
  <c r="AP11" i="63"/>
  <c r="AP10" i="63"/>
  <c r="AQ5" i="63"/>
  <c r="BG10" i="64"/>
  <c r="BF25" i="63"/>
  <c r="BH30" i="63"/>
  <c r="BH31" i="63"/>
  <c r="M36" i="63"/>
  <c r="AP39" i="63"/>
  <c r="K42" i="64"/>
  <c r="M42" i="64" s="1"/>
  <c r="AQ32" i="63"/>
  <c r="AQ22" i="63"/>
  <c r="AI40" i="63"/>
  <c r="BD40" i="63" s="1"/>
  <c r="BD42" i="63" s="1"/>
  <c r="L32" i="63"/>
  <c r="K27" i="63"/>
  <c r="M27" i="63" s="1"/>
  <c r="BH27" i="63"/>
  <c r="AM18" i="64"/>
  <c r="AQ4" i="63"/>
  <c r="AL11" i="63"/>
  <c r="BG7" i="63"/>
  <c r="BF5" i="63"/>
  <c r="AP6" i="63"/>
  <c r="BE33" i="63"/>
  <c r="BH33" i="63" s="1"/>
  <c r="M29" i="63"/>
  <c r="BJ35" i="63"/>
  <c r="BD40" i="64"/>
  <c r="BD42" i="64" s="1"/>
  <c r="K21" i="63"/>
  <c r="L18" i="64"/>
  <c r="L11" i="64"/>
  <c r="AK4" i="63"/>
  <c r="AS7" i="63"/>
  <c r="AS4" i="63" s="1"/>
  <c r="AS11" i="63" s="1"/>
  <c r="AS18" i="63" s="1"/>
  <c r="AO18" i="64"/>
  <c r="L14" i="63"/>
  <c r="AL18" i="64"/>
  <c r="BE14" i="63"/>
  <c r="BH14" i="63" s="1"/>
  <c r="AM11" i="63"/>
  <c r="BF11" i="63" s="1"/>
  <c r="AQ25" i="63"/>
  <c r="AP36" i="63"/>
  <c r="BJ28" i="63"/>
  <c r="L6" i="53"/>
  <c r="AO6" i="53" s="1"/>
  <c r="AT6" i="53"/>
  <c r="AS12" i="53"/>
  <c r="AB18" i="53"/>
  <c r="BC18" i="53" s="1"/>
  <c r="M6" i="53"/>
  <c r="AP6" i="53" s="1"/>
  <c r="L18" i="53"/>
  <c r="AO18" i="53" s="1"/>
  <c r="AR6" i="53"/>
  <c r="M18" i="53"/>
  <c r="AP18" i="53" s="1"/>
  <c r="AR18" i="53"/>
  <c r="AQ59" i="52"/>
  <c r="CT59" i="52" s="1"/>
  <c r="CT13" i="52"/>
  <c r="DA6" i="52"/>
  <c r="AX59" i="52"/>
  <c r="DA59" i="52" s="1"/>
  <c r="CZ6" i="52"/>
  <c r="AW59" i="52"/>
  <c r="CZ59" i="52" s="1"/>
  <c r="CL58" i="52"/>
  <c r="AI59" i="52"/>
  <c r="CL59" i="52" s="1"/>
  <c r="BA58" i="52"/>
  <c r="DD58" i="52" s="1"/>
  <c r="AV59" i="52"/>
  <c r="CY59" i="52" s="1"/>
  <c r="CY6" i="52"/>
  <c r="CK58" i="52"/>
  <c r="AH59" i="52"/>
  <c r="CK59" i="52" s="1"/>
  <c r="AZ58" i="52"/>
  <c r="DC58" i="52" s="1"/>
  <c r="AU59" i="52"/>
  <c r="CX59" i="52" s="1"/>
  <c r="CX6" i="52"/>
  <c r="DD6" i="52"/>
  <c r="BA59" i="52"/>
  <c r="DD59" i="52" s="1"/>
  <c r="AP38" i="52"/>
  <c r="CS38" i="52" s="1"/>
  <c r="AP26" i="52"/>
  <c r="CS26" i="52" s="1"/>
  <c r="DC13" i="52"/>
  <c r="AZ59" i="52"/>
  <c r="DC59" i="52" s="1"/>
  <c r="AT59" i="52"/>
  <c r="CW59" i="52" s="1"/>
  <c r="CW6" i="52"/>
  <c r="CQ58" i="52"/>
  <c r="AN59" i="52"/>
  <c r="CQ59" i="52" s="1"/>
  <c r="CV6" i="52"/>
  <c r="AS59" i="52"/>
  <c r="CV59" i="52" s="1"/>
  <c r="J59" i="52"/>
  <c r="BM58" i="52"/>
  <c r="L58" i="52"/>
  <c r="BO58" i="52" s="1"/>
  <c r="CU6" i="52"/>
  <c r="AR59" i="52"/>
  <c r="CU59" i="52" s="1"/>
  <c r="DB6" i="52"/>
  <c r="AY59" i="52"/>
  <c r="DB59" i="52" s="1"/>
  <c r="CS6" i="52"/>
  <c r="AP59" i="52"/>
  <c r="CS59" i="52" s="1"/>
  <c r="BN59" i="52"/>
  <c r="M58" i="52"/>
  <c r="BP58" i="52" s="1"/>
  <c r="AJ59" i="52"/>
  <c r="CM59" i="52" s="1"/>
  <c r="CL26" i="52"/>
  <c r="BC20" i="52"/>
  <c r="CM13" i="52"/>
  <c r="BB13" i="52"/>
  <c r="BC58" i="52"/>
  <c r="DF58" i="52" s="1"/>
  <c r="AK58" i="52"/>
  <c r="CQ51" i="52"/>
  <c r="BM51" i="52"/>
  <c r="AZ26" i="52"/>
  <c r="DC26" i="52" s="1"/>
  <c r="AP21" i="52"/>
  <c r="AP20" i="52" s="1"/>
  <c r="CS20" i="52" s="1"/>
  <c r="AZ46" i="52"/>
  <c r="DC46" i="52" s="1"/>
  <c r="BC51" i="52"/>
  <c r="DF51" i="52" s="1"/>
  <c r="L51" i="52"/>
  <c r="BO51" i="52" s="1"/>
  <c r="AG59" i="52"/>
  <c r="CJ59" i="52" s="1"/>
  <c r="AL59" i="52"/>
  <c r="CO59" i="52" s="1"/>
  <c r="CK51" i="52"/>
  <c r="AP46" i="52"/>
  <c r="CS46" i="52" s="1"/>
  <c r="L46" i="52"/>
  <c r="BO46" i="52" s="1"/>
  <c r="BB26" i="52"/>
  <c r="DE26" i="52" s="1"/>
  <c r="H42" i="57"/>
  <c r="BG13" i="57"/>
  <c r="BF5" i="57"/>
  <c r="BG5" i="57"/>
  <c r="BG33" i="57"/>
  <c r="BF21" i="57"/>
  <c r="BG21" i="57"/>
  <c r="BF10" i="57"/>
  <c r="BF37" i="57"/>
  <c r="BG37" i="57"/>
  <c r="L35" i="57"/>
  <c r="M33" i="57"/>
  <c r="BB15" i="57"/>
  <c r="L31" i="57"/>
  <c r="BE15" i="57"/>
  <c r="BG15" i="57" s="1"/>
  <c r="L28" i="57"/>
  <c r="BE38" i="57"/>
  <c r="AY38" i="57"/>
  <c r="AV27" i="57"/>
  <c r="AT13" i="57"/>
  <c r="AY11" i="57"/>
  <c r="AS7" i="57"/>
  <c r="AR7" i="57" s="1"/>
  <c r="Z4" i="57"/>
  <c r="AX4" i="57" s="1"/>
  <c r="AX11" i="57" s="1"/>
  <c r="AX18" i="57" s="1"/>
  <c r="BI33" i="57"/>
  <c r="BE33" i="57"/>
  <c r="BF33" i="57" s="1"/>
  <c r="BI28" i="57"/>
  <c r="M36" i="57"/>
  <c r="AP36" i="57"/>
  <c r="M15" i="57"/>
  <c r="L32" i="57"/>
  <c r="BD6" i="57"/>
  <c r="BG6" i="57" s="1"/>
  <c r="AP9" i="57"/>
  <c r="M38" i="57"/>
  <c r="AU42" i="57"/>
  <c r="AZ22" i="57"/>
  <c r="AW16" i="57"/>
  <c r="AZ7" i="57"/>
  <c r="AT6" i="57"/>
  <c r="BI16" i="57"/>
  <c r="K4" i="57"/>
  <c r="J4" i="57"/>
  <c r="M5" i="57"/>
  <c r="AU5" i="57"/>
  <c r="AS4" i="57"/>
  <c r="E13" i="57"/>
  <c r="E42" i="57"/>
  <c r="AR22" i="57"/>
  <c r="AR21" i="57" s="1"/>
  <c r="C27" i="57"/>
  <c r="G27" i="57"/>
  <c r="F27" i="57"/>
  <c r="F40" i="57" s="1"/>
  <c r="F42" i="57" s="1"/>
  <c r="AX42" i="57"/>
  <c r="AX38" i="57"/>
  <c r="AX32" i="57"/>
  <c r="BE22" i="57"/>
  <c r="BF22" i="57" s="1"/>
  <c r="BI14" i="57"/>
  <c r="BD14" i="57"/>
  <c r="BB22" i="57"/>
  <c r="AP16" i="57"/>
  <c r="AP37" i="57"/>
  <c r="BI37" i="57"/>
  <c r="BB32" i="57"/>
  <c r="AO11" i="57"/>
  <c r="BI7" i="57"/>
  <c r="AO38" i="57"/>
  <c r="AY5" i="57"/>
  <c r="AR23" i="57"/>
  <c r="AV25" i="57"/>
  <c r="AS15" i="57"/>
  <c r="BD40" i="57"/>
  <c r="BB40" i="57"/>
  <c r="J13" i="57"/>
  <c r="M13" i="57" s="1"/>
  <c r="BD22" i="57"/>
  <c r="AO28" i="57"/>
  <c r="BB29" i="57"/>
  <c r="BC16" i="57"/>
  <c r="BF16" i="57" s="1"/>
  <c r="AO32" i="57"/>
  <c r="BC9" i="57"/>
  <c r="BA35" i="57"/>
  <c r="X4" i="57"/>
  <c r="BI27" i="57"/>
  <c r="K27" i="57"/>
  <c r="BB13" i="57"/>
  <c r="AP28" i="57"/>
  <c r="BB35" i="57"/>
  <c r="M31" i="57"/>
  <c r="BI10" i="57"/>
  <c r="BB9" i="57"/>
  <c r="M9" i="57"/>
  <c r="BG38" i="57"/>
  <c r="W4" i="57"/>
  <c r="AR32" i="57"/>
  <c r="AZ15" i="57"/>
  <c r="AS10" i="57"/>
  <c r="AR10" i="57" s="1"/>
  <c r="L13" i="57"/>
  <c r="I27" i="57"/>
  <c r="BD36" i="57"/>
  <c r="AP30" i="57"/>
  <c r="BB31" i="57"/>
  <c r="AV38" i="57"/>
  <c r="AT33" i="57"/>
  <c r="AT29" i="57"/>
  <c r="AY28" i="57"/>
  <c r="AX16" i="57"/>
  <c r="BA7" i="57"/>
  <c r="BG14" i="57"/>
  <c r="M27" i="57"/>
  <c r="BE27" i="57"/>
  <c r="AP27" i="57"/>
  <c r="I40" i="57"/>
  <c r="L27" i="57"/>
  <c r="BD25" i="57"/>
  <c r="BI25" i="57"/>
  <c r="K35" i="57"/>
  <c r="M35" i="57" s="1"/>
  <c r="BB7" i="57"/>
  <c r="AG4" i="57"/>
  <c r="J21" i="57"/>
  <c r="L22" i="57"/>
  <c r="M22" i="57"/>
  <c r="AP4" i="50"/>
  <c r="AV18" i="50"/>
  <c r="AN40" i="50"/>
  <c r="AO21" i="50"/>
  <c r="BE21" i="50"/>
  <c r="AP21" i="50"/>
  <c r="AP25" i="57"/>
  <c r="AO25" i="57"/>
  <c r="BD35" i="57"/>
  <c r="BE32" i="57"/>
  <c r="AP32" i="57"/>
  <c r="BI32" i="57"/>
  <c r="BC38" i="57"/>
  <c r="BF38" i="57" s="1"/>
  <c r="D21" i="57"/>
  <c r="AE4" i="57"/>
  <c r="BA4" i="57" s="1"/>
  <c r="BA8" i="57"/>
  <c r="AH11" i="50"/>
  <c r="BB4" i="50"/>
  <c r="BG10" i="50"/>
  <c r="BF10" i="50"/>
  <c r="BD13" i="50"/>
  <c r="BI13" i="50"/>
  <c r="AK18" i="50"/>
  <c r="AO35" i="50"/>
  <c r="AP35" i="50"/>
  <c r="AN35" i="57"/>
  <c r="BE35" i="50"/>
  <c r="AP22" i="57"/>
  <c r="BE25" i="57"/>
  <c r="BI29" i="57"/>
  <c r="BD29" i="57"/>
  <c r="BD30" i="57"/>
  <c r="BI30" i="57"/>
  <c r="AC4" i="57"/>
  <c r="AZ4" i="57" s="1"/>
  <c r="AZ5" i="57"/>
  <c r="AV5" i="57"/>
  <c r="U4" i="57"/>
  <c r="AY25" i="57"/>
  <c r="BC11" i="50"/>
  <c r="AI11" i="57"/>
  <c r="BC11" i="57" s="1"/>
  <c r="AI18" i="50"/>
  <c r="BC27" i="50"/>
  <c r="AI40" i="50"/>
  <c r="T4" i="57"/>
  <c r="AU4" i="57" s="1"/>
  <c r="AU11" i="57" s="1"/>
  <c r="AU18" i="57" s="1"/>
  <c r="AU6" i="57"/>
  <c r="BG13" i="50"/>
  <c r="BF13" i="50"/>
  <c r="AI35" i="57"/>
  <c r="BC35" i="57" s="1"/>
  <c r="BC35" i="50"/>
  <c r="BC25" i="57"/>
  <c r="BG22" i="57"/>
  <c r="BF13" i="57"/>
  <c r="BC14" i="57"/>
  <c r="BF14" i="57" s="1"/>
  <c r="BE31" i="57"/>
  <c r="BI31" i="57"/>
  <c r="AP31" i="57"/>
  <c r="AP4" i="57"/>
  <c r="BE4" i="57"/>
  <c r="AS27" i="57"/>
  <c r="AS21" i="57"/>
  <c r="I18" i="50"/>
  <c r="I11" i="57"/>
  <c r="BF8" i="50"/>
  <c r="BG8" i="50"/>
  <c r="L40" i="50"/>
  <c r="AO13" i="57"/>
  <c r="BI21" i="57"/>
  <c r="BF30" i="57"/>
  <c r="BG30" i="57"/>
  <c r="AV7" i="57"/>
  <c r="V4" i="57"/>
  <c r="L11" i="50"/>
  <c r="J18" i="50"/>
  <c r="J11" i="57"/>
  <c r="AP14" i="57"/>
  <c r="AO14" i="57"/>
  <c r="BF28" i="57"/>
  <c r="BI9" i="57"/>
  <c r="BD9" i="57"/>
  <c r="AK4" i="57"/>
  <c r="I4" i="57"/>
  <c r="L4" i="57" s="1"/>
  <c r="L7" i="57"/>
  <c r="G40" i="57"/>
  <c r="G42" i="57" s="1"/>
  <c r="AR31" i="57"/>
  <c r="AR27" i="57" s="1"/>
  <c r="D27" i="57"/>
  <c r="AR37" i="57"/>
  <c r="AR35" i="57" s="1"/>
  <c r="D35" i="57"/>
  <c r="K11" i="50"/>
  <c r="M4" i="50"/>
  <c r="BE27" i="50"/>
  <c r="AM40" i="50"/>
  <c r="BI40" i="50" s="1"/>
  <c r="BB14" i="57"/>
  <c r="AO15" i="57"/>
  <c r="BC15" i="57"/>
  <c r="BG36" i="57"/>
  <c r="BF36" i="57"/>
  <c r="BB37" i="57"/>
  <c r="AO9" i="57"/>
  <c r="BE9" i="57"/>
  <c r="BC7" i="57"/>
  <c r="BF7" i="57" s="1"/>
  <c r="AJ4" i="57"/>
  <c r="AO7" i="57"/>
  <c r="AH4" i="57"/>
  <c r="BB8" i="57"/>
  <c r="M21" i="57"/>
  <c r="C40" i="57"/>
  <c r="C42" i="57" s="1"/>
  <c r="C44" i="57" s="1"/>
  <c r="AT8" i="57"/>
  <c r="R4" i="57"/>
  <c r="AT4" i="57" s="1"/>
  <c r="AT11" i="57" s="1"/>
  <c r="AT18" i="57" s="1"/>
  <c r="AM11" i="50"/>
  <c r="BI4" i="50"/>
  <c r="BE4" i="50"/>
  <c r="AP27" i="50"/>
  <c r="AR31" i="50"/>
  <c r="AR27" i="50" s="1"/>
  <c r="AR40" i="50" s="1"/>
  <c r="AS27" i="50"/>
  <c r="AS40" i="50" s="1"/>
  <c r="AS42" i="50" s="1"/>
  <c r="BD28" i="57"/>
  <c r="BG28" i="57" s="1"/>
  <c r="AP29" i="57"/>
  <c r="BI36" i="57"/>
  <c r="AN18" i="50"/>
  <c r="AL18" i="50"/>
  <c r="L4" i="50"/>
  <c r="AR6" i="50"/>
  <c r="AR6" i="57" s="1"/>
  <c r="AR4" i="57" s="1"/>
  <c r="AR11" i="57" s="1"/>
  <c r="AO27" i="50"/>
  <c r="AO11" i="50"/>
  <c r="BE29" i="57"/>
  <c r="M8" i="57"/>
  <c r="BF6" i="50"/>
  <c r="AO4" i="50"/>
  <c r="BF7" i="50"/>
  <c r="BF16" i="50"/>
  <c r="BB21" i="50"/>
  <c r="BF25" i="50"/>
  <c r="BI27" i="50"/>
  <c r="AO13" i="50"/>
  <c r="M16" i="57"/>
  <c r="L8" i="57"/>
  <c r="M21" i="50"/>
  <c r="L21" i="50"/>
  <c r="AS6" i="44"/>
  <c r="AL6" i="44"/>
  <c r="AA18" i="44"/>
  <c r="AZ18" i="44" s="1"/>
  <c r="W18" i="44"/>
  <c r="Q15" i="43"/>
  <c r="AU18" i="44"/>
  <c r="I15" i="43"/>
  <c r="BK58" i="45"/>
  <c r="M58" i="45"/>
  <c r="J56" i="29"/>
  <c r="L58" i="45"/>
  <c r="BM58" i="45" s="1"/>
  <c r="AF57" i="29"/>
  <c r="CI59" i="45"/>
  <c r="CM58" i="45"/>
  <c r="AJ56" i="29"/>
  <c r="AV59" i="45"/>
  <c r="CW59" i="45" s="1"/>
  <c r="CW6" i="45"/>
  <c r="BK59" i="45"/>
  <c r="J57" i="29"/>
  <c r="AJ59" i="45"/>
  <c r="CK58" i="45"/>
  <c r="AH56" i="29"/>
  <c r="AY58" i="45"/>
  <c r="CZ58" i="45" s="1"/>
  <c r="AG59" i="45"/>
  <c r="AE56" i="29"/>
  <c r="CH58" i="45"/>
  <c r="CZ6" i="45"/>
  <c r="AY59" i="45"/>
  <c r="CZ59" i="45" s="1"/>
  <c r="CP6" i="45"/>
  <c r="AO59" i="45"/>
  <c r="CP59" i="45" s="1"/>
  <c r="L46" i="45"/>
  <c r="BM46" i="45" s="1"/>
  <c r="AH44" i="29"/>
  <c r="CH26" i="45"/>
  <c r="AJ44" i="29"/>
  <c r="L38" i="45"/>
  <c r="BM38" i="45" s="1"/>
  <c r="CM13" i="45"/>
  <c r="J4" i="29"/>
  <c r="BK46" i="45"/>
  <c r="CM46" i="45"/>
  <c r="L32" i="45"/>
  <c r="BM32" i="45" s="1"/>
  <c r="AS59" i="45"/>
  <c r="CT59" i="45" s="1"/>
  <c r="CR13" i="45"/>
  <c r="CU6" i="45"/>
  <c r="CQ26" i="45"/>
  <c r="CV6" i="45"/>
  <c r="CS32" i="45"/>
  <c r="CX20" i="45"/>
  <c r="K59" i="45"/>
  <c r="AZ6" i="45"/>
  <c r="AE4" i="29"/>
  <c r="CK6" i="45"/>
  <c r="CI58" i="45"/>
  <c r="AK58" i="45"/>
  <c r="BA46" i="45"/>
  <c r="DB46" i="45" s="1"/>
  <c r="BL51" i="45"/>
  <c r="AL59" i="45"/>
  <c r="I56" i="29"/>
  <c r="AI44" i="29"/>
  <c r="BJ38" i="45"/>
  <c r="BL6" i="45"/>
  <c r="I59" i="45"/>
  <c r="BA6" i="45"/>
  <c r="M46" i="45"/>
  <c r="BN46" i="45" s="1"/>
  <c r="BA13" i="45"/>
  <c r="DB13" i="45" s="1"/>
  <c r="M21" i="46"/>
  <c r="AI27" i="46"/>
  <c r="M33" i="46"/>
  <c r="BH32" i="46"/>
  <c r="AG42" i="46"/>
  <c r="AO25" i="46"/>
  <c r="BE22" i="46"/>
  <c r="BE30" i="46"/>
  <c r="I40" i="46"/>
  <c r="D27" i="46"/>
  <c r="D40" i="46" s="1"/>
  <c r="F27" i="46"/>
  <c r="F40" i="46" s="1"/>
  <c r="F42" i="46" s="1"/>
  <c r="H27" i="46"/>
  <c r="H40" i="46" s="1"/>
  <c r="AE40" i="46"/>
  <c r="G42" i="46"/>
  <c r="AR9" i="46"/>
  <c r="G40" i="46"/>
  <c r="AY33" i="46"/>
  <c r="AT33" i="46"/>
  <c r="AX32" i="46"/>
  <c r="AW30" i="46"/>
  <c r="AY29" i="46"/>
  <c r="AW25" i="46"/>
  <c r="M22" i="46"/>
  <c r="AO29" i="46"/>
  <c r="N14" i="46"/>
  <c r="BE9" i="46"/>
  <c r="AI4" i="46"/>
  <c r="AI11" i="46" s="1"/>
  <c r="Y21" i="46"/>
  <c r="BF14" i="46"/>
  <c r="M27" i="46"/>
  <c r="M29" i="46"/>
  <c r="AN27" i="46"/>
  <c r="M35" i="46"/>
  <c r="AP36" i="46"/>
  <c r="AO14" i="46"/>
  <c r="BC16" i="46"/>
  <c r="BD28" i="46"/>
  <c r="BF28" i="46" s="1"/>
  <c r="BE6" i="46"/>
  <c r="BA35" i="46"/>
  <c r="BE25" i="46"/>
  <c r="M31" i="46"/>
  <c r="BE32" i="46"/>
  <c r="BB40" i="47"/>
  <c r="AG40" i="28"/>
  <c r="I42" i="47"/>
  <c r="I40" i="28"/>
  <c r="BH4" i="46"/>
  <c r="AN11" i="46"/>
  <c r="AP4" i="46"/>
  <c r="AJ40" i="46"/>
  <c r="BC21" i="46"/>
  <c r="BE21" i="47"/>
  <c r="BD21" i="47"/>
  <c r="AO27" i="46"/>
  <c r="AG42" i="47"/>
  <c r="AE42" i="28" s="1"/>
  <c r="AE40" i="28"/>
  <c r="BA40" i="47"/>
  <c r="BE37" i="46"/>
  <c r="BF37" i="46"/>
  <c r="M40" i="47"/>
  <c r="AH40" i="28"/>
  <c r="BE27" i="47"/>
  <c r="AQ40" i="47"/>
  <c r="AY27" i="46"/>
  <c r="AT22" i="46"/>
  <c r="S21" i="46"/>
  <c r="AY8" i="46"/>
  <c r="AB4" i="46"/>
  <c r="AD4" i="46"/>
  <c r="AZ7" i="46"/>
  <c r="AV7" i="46"/>
  <c r="V4" i="46"/>
  <c r="AF4" i="46"/>
  <c r="BA6" i="46"/>
  <c r="AW6" i="46"/>
  <c r="X4" i="46"/>
  <c r="BB5" i="46"/>
  <c r="BE5" i="46" s="1"/>
  <c r="AH4" i="46"/>
  <c r="Z4" i="46"/>
  <c r="R4" i="46"/>
  <c r="AT5" i="46"/>
  <c r="AU25" i="46"/>
  <c r="M4" i="46"/>
  <c r="K11" i="46"/>
  <c r="K40" i="46"/>
  <c r="M40" i="46" s="1"/>
  <c r="L21" i="47"/>
  <c r="AP21" i="46"/>
  <c r="AL21" i="46"/>
  <c r="BB31" i="46"/>
  <c r="BE31" i="46" s="1"/>
  <c r="AH27" i="46"/>
  <c r="BC31" i="46"/>
  <c r="BH31" i="46"/>
  <c r="BH30" i="46"/>
  <c r="BC30" i="46"/>
  <c r="BF30" i="46" s="1"/>
  <c r="AP33" i="46"/>
  <c r="AO33" i="46"/>
  <c r="BB13" i="47"/>
  <c r="AG13" i="28"/>
  <c r="AI18" i="47"/>
  <c r="AJ13" i="46"/>
  <c r="BC13" i="46" s="1"/>
  <c r="BG13" i="47"/>
  <c r="BC13" i="47"/>
  <c r="AI13" i="28"/>
  <c r="AL13" i="46"/>
  <c r="AQ28" i="47"/>
  <c r="AQ27" i="47" s="1"/>
  <c r="AR27" i="47"/>
  <c r="AR40" i="47" s="1"/>
  <c r="AR42" i="47" s="1"/>
  <c r="H18" i="46"/>
  <c r="N15" i="46"/>
  <c r="L13" i="46"/>
  <c r="BH7" i="46"/>
  <c r="AP7" i="46"/>
  <c r="AO7" i="46"/>
  <c r="AR5" i="46"/>
  <c r="E4" i="46"/>
  <c r="E11" i="46" s="1"/>
  <c r="E18" i="46" s="1"/>
  <c r="I42" i="46"/>
  <c r="E21" i="46"/>
  <c r="E40" i="46" s="1"/>
  <c r="AS8" i="46"/>
  <c r="P4" i="46"/>
  <c r="P11" i="46" s="1"/>
  <c r="P18" i="46" s="1"/>
  <c r="P21" i="46"/>
  <c r="AS22" i="46"/>
  <c r="AS21" i="46" s="1"/>
  <c r="P35" i="46"/>
  <c r="AS37" i="46"/>
  <c r="AA35" i="46"/>
  <c r="AX35" i="46" s="1"/>
  <c r="AX38" i="46"/>
  <c r="S35" i="46"/>
  <c r="AT35" i="46" s="1"/>
  <c r="AT38" i="46"/>
  <c r="AY37" i="46"/>
  <c r="AC35" i="46"/>
  <c r="AY35" i="46" s="1"/>
  <c r="AU37" i="46"/>
  <c r="U35" i="46"/>
  <c r="AU35" i="46" s="1"/>
  <c r="AZ36" i="46"/>
  <c r="AD35" i="46"/>
  <c r="AZ35" i="46" s="1"/>
  <c r="AV36" i="46"/>
  <c r="V35" i="46"/>
  <c r="AX31" i="46"/>
  <c r="Z27" i="46"/>
  <c r="Q27" i="46"/>
  <c r="Q40" i="46" s="1"/>
  <c r="Q42" i="46" s="1"/>
  <c r="AS31" i="46"/>
  <c r="AT29" i="46"/>
  <c r="S27" i="46"/>
  <c r="AA27" i="46"/>
  <c r="AX28" i="46"/>
  <c r="AT28" i="46"/>
  <c r="R27" i="46"/>
  <c r="AF21" i="46"/>
  <c r="BA23" i="46"/>
  <c r="X21" i="46"/>
  <c r="AW23" i="46"/>
  <c r="Z21" i="46"/>
  <c r="AX22" i="46"/>
  <c r="AN40" i="46"/>
  <c r="AF21" i="28"/>
  <c r="AE21" i="28"/>
  <c r="BD29" i="46"/>
  <c r="BH29" i="46"/>
  <c r="BE28" i="46"/>
  <c r="BB36" i="46"/>
  <c r="BE36" i="46" s="1"/>
  <c r="AI35" i="46"/>
  <c r="BB35" i="46" s="1"/>
  <c r="BE36" i="47"/>
  <c r="J13" i="46"/>
  <c r="J18" i="46" s="1"/>
  <c r="J42" i="46" s="1"/>
  <c r="M16" i="46"/>
  <c r="BE38" i="46"/>
  <c r="BH38" i="46"/>
  <c r="AL35" i="46"/>
  <c r="BD35" i="46" s="1"/>
  <c r="BH11" i="46"/>
  <c r="BD11" i="46"/>
  <c r="AL18" i="46"/>
  <c r="J11" i="47"/>
  <c r="L4" i="47"/>
  <c r="AO9" i="46"/>
  <c r="BC9" i="46"/>
  <c r="BF9" i="46" s="1"/>
  <c r="AJ4" i="46"/>
  <c r="N38" i="46"/>
  <c r="M38" i="46"/>
  <c r="AD27" i="46"/>
  <c r="AZ29" i="46"/>
  <c r="Y40" i="46"/>
  <c r="Y42" i="46" s="1"/>
  <c r="AO21" i="47"/>
  <c r="L35" i="46"/>
  <c r="N35" i="46" s="1"/>
  <c r="N36" i="46"/>
  <c r="BD8" i="47"/>
  <c r="BE8" i="47"/>
  <c r="BF22" i="46"/>
  <c r="L27" i="47"/>
  <c r="L35" i="47"/>
  <c r="I35" i="28"/>
  <c r="AO13" i="47"/>
  <c r="AN13" i="47"/>
  <c r="AN13" i="46"/>
  <c r="AM18" i="47"/>
  <c r="BE14" i="46"/>
  <c r="BE15" i="46"/>
  <c r="BF15" i="46"/>
  <c r="AE42" i="46"/>
  <c r="J40" i="28"/>
  <c r="L21" i="46"/>
  <c r="BA21" i="47"/>
  <c r="M25" i="46"/>
  <c r="N33" i="46"/>
  <c r="L27" i="46"/>
  <c r="N27" i="46" s="1"/>
  <c r="BF16" i="46"/>
  <c r="BE16" i="46"/>
  <c r="BE32" i="47"/>
  <c r="BD32" i="47"/>
  <c r="AQ13" i="47"/>
  <c r="T11" i="46"/>
  <c r="T18" i="46" s="1"/>
  <c r="T42" i="46" s="1"/>
  <c r="AU4" i="46"/>
  <c r="AU11" i="46" s="1"/>
  <c r="AU18" i="46" s="1"/>
  <c r="I21" i="28"/>
  <c r="BG21" i="47"/>
  <c r="AK40" i="47"/>
  <c r="AM40" i="47"/>
  <c r="BH25" i="46"/>
  <c r="AM27" i="46"/>
  <c r="AP27" i="46" s="1"/>
  <c r="BE35" i="47"/>
  <c r="N28" i="46"/>
  <c r="M28" i="46"/>
  <c r="BE33" i="46"/>
  <c r="BH33" i="46"/>
  <c r="AK13" i="28"/>
  <c r="L4" i="46"/>
  <c r="N5" i="46"/>
  <c r="BA11" i="47"/>
  <c r="AH18" i="47"/>
  <c r="BH22" i="46"/>
  <c r="AN21" i="47"/>
  <c r="BB29" i="46"/>
  <c r="N29" i="46"/>
  <c r="BH28" i="46"/>
  <c r="AK27" i="46"/>
  <c r="BC27" i="46" s="1"/>
  <c r="BF31" i="46"/>
  <c r="AK18" i="47"/>
  <c r="D42" i="46"/>
  <c r="AQ18" i="47"/>
  <c r="AQ42" i="47" s="1"/>
  <c r="AI13" i="46"/>
  <c r="BC36" i="46"/>
  <c r="BF36" i="46" s="1"/>
  <c r="AN35" i="47"/>
  <c r="BD36" i="47"/>
  <c r="BH14" i="46"/>
  <c r="AF13" i="28"/>
  <c r="M4" i="47"/>
  <c r="BD38" i="47"/>
  <c r="BC11" i="47"/>
  <c r="K11" i="47"/>
  <c r="AK35" i="46"/>
  <c r="BE33" i="47"/>
  <c r="K13" i="46"/>
  <c r="AN27" i="47"/>
  <c r="M13" i="47"/>
  <c r="BC38" i="46"/>
  <c r="BF38" i="46" s="1"/>
  <c r="I40" i="32"/>
  <c r="I40" i="33" s="1"/>
  <c r="H42" i="32"/>
  <c r="H42" i="33" s="1"/>
  <c r="G25" i="33"/>
  <c r="L25" i="32"/>
  <c r="AJ42" i="38"/>
  <c r="BA18" i="38"/>
  <c r="BA42" i="38" s="1"/>
  <c r="BF18" i="38"/>
  <c r="AV42" i="38"/>
  <c r="BD18" i="38"/>
  <c r="AX18" i="38"/>
  <c r="E42" i="38"/>
  <c r="AW11" i="38"/>
  <c r="AA18" i="38"/>
  <c r="AW18" i="38" s="1"/>
  <c r="AX11" i="38"/>
  <c r="AD18" i="38"/>
  <c r="AD42" i="38" s="1"/>
  <c r="AH18" i="38"/>
  <c r="AH42" i="38" s="1"/>
  <c r="BF11" i="38"/>
  <c r="AZ11" i="38"/>
  <c r="BC11" i="38" s="1"/>
  <c r="AM11" i="38"/>
  <c r="M11" i="38"/>
  <c r="J18" i="38"/>
  <c r="L11" i="38"/>
  <c r="BF40" i="38"/>
  <c r="BF42" i="38" s="1"/>
  <c r="AQ27" i="38"/>
  <c r="AQ40" i="38" s="1"/>
  <c r="AQ42" i="38" s="1"/>
  <c r="BC35" i="38"/>
  <c r="S42" i="38"/>
  <c r="AC42" i="38"/>
  <c r="AX42" i="38" s="1"/>
  <c r="T42" i="38"/>
  <c r="AY40" i="38"/>
  <c r="AV40" i="38"/>
  <c r="X42" i="38"/>
  <c r="BB40" i="38"/>
  <c r="AL42" i="38"/>
  <c r="U42" i="38"/>
  <c r="AT42" i="38" s="1"/>
  <c r="AF42" i="38"/>
  <c r="AY42" i="38" s="1"/>
  <c r="W42" i="38"/>
  <c r="AS40" i="38"/>
  <c r="AN40" i="38"/>
  <c r="U12" i="41"/>
  <c r="AQ12" i="41" s="1"/>
  <c r="AF12" i="41"/>
  <c r="T18" i="41"/>
  <c r="AP18" i="41" s="1"/>
  <c r="CN6" i="34"/>
  <c r="AQ59" i="34"/>
  <c r="CN59" i="34" s="1"/>
  <c r="AT59" i="34"/>
  <c r="CQ59" i="34" s="1"/>
  <c r="CQ6" i="34"/>
  <c r="CM6" i="34"/>
  <c r="AP59" i="34"/>
  <c r="CM59" i="34" s="1"/>
  <c r="CJ6" i="34"/>
  <c r="AM59" i="34"/>
  <c r="CJ59" i="34" s="1"/>
  <c r="CT6" i="34"/>
  <c r="CP13" i="34"/>
  <c r="AS59" i="34"/>
  <c r="CP59" i="34" s="1"/>
  <c r="BK38" i="34"/>
  <c r="E59" i="34"/>
  <c r="BB59" i="34" s="1"/>
  <c r="C59" i="34"/>
  <c r="AZ59" i="34" s="1"/>
  <c r="K6" i="34"/>
  <c r="BH6" i="34" s="1"/>
  <c r="K26" i="34"/>
  <c r="BH26" i="34" s="1"/>
  <c r="K38" i="34"/>
  <c r="BH38" i="34" s="1"/>
  <c r="O59" i="34"/>
  <c r="BL59" i="34" s="1"/>
  <c r="AF59" i="34"/>
  <c r="CC59" i="34" s="1"/>
  <c r="AL7" i="34"/>
  <c r="AL6" i="34" s="1"/>
  <c r="CI6" i="34" s="1"/>
  <c r="AN13" i="34"/>
  <c r="BW6" i="34"/>
  <c r="CE6" i="34"/>
  <c r="BG13" i="34"/>
  <c r="BQ6" i="34"/>
  <c r="L6" i="34"/>
  <c r="BI6" i="34" s="1"/>
  <c r="L26" i="34"/>
  <c r="BI26" i="34" s="1"/>
  <c r="L38" i="34"/>
  <c r="BI38" i="34" s="1"/>
  <c r="AR59" i="34"/>
  <c r="CO59" i="34" s="1"/>
  <c r="CD51" i="34"/>
  <c r="X59" i="34"/>
  <c r="BU59" i="34" s="1"/>
  <c r="AL42" i="34"/>
  <c r="AL38" i="34" s="1"/>
  <c r="CI38" i="34" s="1"/>
  <c r="BX6" i="34"/>
  <c r="CA38" i="34"/>
  <c r="L46" i="34"/>
  <c r="BI46" i="34" s="1"/>
  <c r="AW51" i="34"/>
  <c r="CT51" i="34" s="1"/>
  <c r="AU59" i="34"/>
  <c r="CR59" i="34" s="1"/>
  <c r="U59" i="34"/>
  <c r="BR59" i="34" s="1"/>
  <c r="Y59" i="34"/>
  <c r="BV59" i="34" s="1"/>
  <c r="AV13" i="34"/>
  <c r="CS13" i="34" s="1"/>
  <c r="J58" i="34"/>
  <c r="BG58" i="34" s="1"/>
  <c r="F59" i="34"/>
  <c r="BC59" i="34" s="1"/>
  <c r="L51" i="34"/>
  <c r="BI51" i="34" s="1"/>
  <c r="K20" i="34"/>
  <c r="BH20" i="34" s="1"/>
  <c r="K32" i="34"/>
  <c r="BH32" i="34" s="1"/>
  <c r="Q59" i="34"/>
  <c r="BN59" i="34" s="1"/>
  <c r="AV12" i="34"/>
  <c r="AW13" i="34"/>
  <c r="CT13" i="34" s="1"/>
  <c r="BS6" i="34"/>
  <c r="CB13" i="34"/>
  <c r="CC20" i="34"/>
  <c r="CL20" i="34"/>
  <c r="CC26" i="34"/>
  <c r="K56" i="34"/>
  <c r="BH56" i="34" s="1"/>
  <c r="L20" i="34"/>
  <c r="BI20" i="34" s="1"/>
  <c r="L32" i="34"/>
  <c r="BI32" i="34" s="1"/>
  <c r="AV6" i="34"/>
  <c r="AW12" i="34"/>
  <c r="AL14" i="34"/>
  <c r="AL13" i="34" s="1"/>
  <c r="CI13" i="34" s="1"/>
  <c r="AL45" i="34"/>
  <c r="CI45" i="34" s="1"/>
  <c r="BT6" i="34"/>
  <c r="BD13" i="34"/>
  <c r="J59" i="34"/>
  <c r="K13" i="34"/>
  <c r="BH13" i="34" s="1"/>
  <c r="R59" i="34"/>
  <c r="BO59" i="34" s="1"/>
  <c r="CE20" i="34"/>
  <c r="CE26" i="34"/>
  <c r="M10" i="33"/>
  <c r="M32" i="33"/>
  <c r="L33" i="33"/>
  <c r="AM38" i="33"/>
  <c r="BB25" i="33"/>
  <c r="AO26" i="33"/>
  <c r="AW26" i="33"/>
  <c r="L14" i="33"/>
  <c r="M38" i="33"/>
  <c r="AM9" i="33"/>
  <c r="M18" i="33"/>
  <c r="M44" i="33"/>
  <c r="AM36" i="33"/>
  <c r="BD31" i="33"/>
  <c r="BD37" i="33"/>
  <c r="AL28" i="33"/>
  <c r="AM30" i="33"/>
  <c r="BD32" i="33"/>
  <c r="BD28" i="33"/>
  <c r="M31" i="33"/>
  <c r="AL31" i="33"/>
  <c r="L32" i="33"/>
  <c r="M37" i="33"/>
  <c r="Q42" i="33"/>
  <c r="AQ42" i="32"/>
  <c r="AQ42" i="33" s="1"/>
  <c r="AB42" i="32"/>
  <c r="AB42" i="33" s="1"/>
  <c r="AB40" i="33"/>
  <c r="D40" i="33"/>
  <c r="D42" i="32"/>
  <c r="CI46" i="34"/>
  <c r="U42" i="33"/>
  <c r="AS42" i="32"/>
  <c r="AS42" i="33" s="1"/>
  <c r="AC40" i="33"/>
  <c r="AW40" i="32"/>
  <c r="AW40" i="33" s="1"/>
  <c r="AY11" i="32"/>
  <c r="BB11" i="32" s="1"/>
  <c r="AG18" i="32"/>
  <c r="L40" i="32"/>
  <c r="J40" i="33"/>
  <c r="L40" i="33" s="1"/>
  <c r="M40" i="32"/>
  <c r="J42" i="32"/>
  <c r="AZ40" i="32"/>
  <c r="AJ40" i="33"/>
  <c r="AM40" i="33" s="1"/>
  <c r="AJ42" i="32"/>
  <c r="AJ42" i="33" s="1"/>
  <c r="AM40" i="32"/>
  <c r="AV11" i="32"/>
  <c r="AA18" i="32"/>
  <c r="AE18" i="32"/>
  <c r="AX11" i="32"/>
  <c r="M18" i="32"/>
  <c r="K42" i="32"/>
  <c r="BB27" i="32"/>
  <c r="BA27" i="32"/>
  <c r="AH18" i="32"/>
  <c r="BD11" i="32"/>
  <c r="AA40" i="33"/>
  <c r="AV40" i="32"/>
  <c r="AV40" i="33" s="1"/>
  <c r="AV41" i="33" s="1"/>
  <c r="AC42" i="33"/>
  <c r="E40" i="33"/>
  <c r="E42" i="32"/>
  <c r="E42" i="33" s="1"/>
  <c r="AP42" i="32"/>
  <c r="AP42" i="33" s="1"/>
  <c r="AZ42" i="32"/>
  <c r="AO40" i="33"/>
  <c r="AO42" i="32"/>
  <c r="AO42" i="33" s="1"/>
  <c r="AD18" i="32"/>
  <c r="AD42" i="32" s="1"/>
  <c r="AD42" i="33" s="1"/>
  <c r="BD27" i="32"/>
  <c r="BD40" i="32" s="1"/>
  <c r="AV35" i="32"/>
  <c r="AV35" i="33" s="1"/>
  <c r="BD33" i="33"/>
  <c r="L36" i="33"/>
  <c r="AS41" i="33"/>
  <c r="AU42" i="32"/>
  <c r="AU42" i="33" s="1"/>
  <c r="AZ35" i="33"/>
  <c r="AL38" i="33"/>
  <c r="BD38" i="33"/>
  <c r="AT35" i="32"/>
  <c r="AT35" i="33" s="1"/>
  <c r="L56" i="34"/>
  <c r="BI56" i="34" s="1"/>
  <c r="I42" i="32"/>
  <c r="I42" i="33" s="1"/>
  <c r="BA35" i="32"/>
  <c r="AW21" i="32"/>
  <c r="AW41" i="33"/>
  <c r="AK35" i="33"/>
  <c r="AY40" i="32"/>
  <c r="AY40" i="33" s="1"/>
  <c r="AK11" i="32"/>
  <c r="W40" i="32"/>
  <c r="AU41" i="33"/>
  <c r="BA56" i="34"/>
  <c r="BG59" i="34"/>
  <c r="AW18" i="32"/>
  <c r="AL40" i="32"/>
  <c r="M11" i="32"/>
  <c r="AQ41" i="33"/>
  <c r="L21" i="32"/>
  <c r="I58" i="34"/>
  <c r="BA11" i="32"/>
  <c r="AL4" i="32"/>
  <c r="AS4" i="32"/>
  <c r="AS11" i="32" s="1"/>
  <c r="AS18" i="32" s="1"/>
  <c r="AL40" i="33"/>
  <c r="AT4" i="32"/>
  <c r="AT11" i="32" s="1"/>
  <c r="AT18" i="32" s="1"/>
  <c r="AR41" i="33"/>
  <c r="BY53" i="22"/>
  <c r="AS53" i="22"/>
  <c r="CO53" i="22" s="1"/>
  <c r="CJ6" i="22"/>
  <c r="AN53" i="22"/>
  <c r="CJ53" i="22" s="1"/>
  <c r="AU53" i="22"/>
  <c r="CQ53" i="22" s="1"/>
  <c r="CB53" i="22"/>
  <c r="CK6" i="22"/>
  <c r="AO53" i="22"/>
  <c r="CK53" i="22" s="1"/>
  <c r="AM53" i="22"/>
  <c r="CI53" i="22" s="1"/>
  <c r="CI32" i="22"/>
  <c r="BF53" i="22"/>
  <c r="AP53" i="22"/>
  <c r="CL53" i="22" s="1"/>
  <c r="CL6" i="22"/>
  <c r="CH6" i="22"/>
  <c r="BW53" i="22"/>
  <c r="AR53" i="22"/>
  <c r="CN53" i="22" s="1"/>
  <c r="BD44" i="22"/>
  <c r="AK49" i="22"/>
  <c r="AK44" i="22" s="1"/>
  <c r="CG44" i="22" s="1"/>
  <c r="Y53" i="22"/>
  <c r="BU53" i="22" s="1"/>
  <c r="AE53" i="22"/>
  <c r="BF6" i="22"/>
  <c r="BO6" i="22"/>
  <c r="BW6" i="22"/>
  <c r="BE13" i="22"/>
  <c r="F53" i="22"/>
  <c r="BB53" i="22" s="1"/>
  <c r="BY32" i="22"/>
  <c r="BF20" i="22"/>
  <c r="AL20" i="22"/>
  <c r="CH20" i="22" s="1"/>
  <c r="H53" i="22"/>
  <c r="BD53" i="22" s="1"/>
  <c r="BQ6" i="22"/>
  <c r="I53" i="22"/>
  <c r="L53" i="22" s="1"/>
  <c r="BH53" i="22" s="1"/>
  <c r="AK7" i="22"/>
  <c r="AK6" i="22" s="1"/>
  <c r="N53" i="22"/>
  <c r="BJ53" i="22" s="1"/>
  <c r="AU6" i="22"/>
  <c r="CQ6" i="22" s="1"/>
  <c r="AH53" i="22"/>
  <c r="K32" i="22"/>
  <c r="BG32" i="22" s="1"/>
  <c r="AK41" i="22"/>
  <c r="AK38" i="22" s="1"/>
  <c r="CG38" i="22" s="1"/>
  <c r="Q53" i="22"/>
  <c r="BM53" i="22" s="1"/>
  <c r="W53" i="22"/>
  <c r="BS53" i="22" s="1"/>
  <c r="BK6" i="22"/>
  <c r="AV26" i="22"/>
  <c r="CR26" i="22" s="1"/>
  <c r="L20" i="22"/>
  <c r="BH20" i="22" s="1"/>
  <c r="CH50" i="22"/>
  <c r="AA42" i="30"/>
  <c r="Y42" i="30"/>
  <c r="BC37" i="30"/>
  <c r="AK28" i="30"/>
  <c r="M31" i="30"/>
  <c r="AK32" i="30"/>
  <c r="L37" i="30"/>
  <c r="AK7" i="30"/>
  <c r="AK11" i="30"/>
  <c r="AK16" i="30"/>
  <c r="AZ5" i="30"/>
  <c r="AZ9" i="30"/>
  <c r="AZ14" i="30"/>
  <c r="AZ21" i="30"/>
  <c r="AZ27" i="30"/>
  <c r="R42" i="30"/>
  <c r="X42" i="30"/>
  <c r="AK4" i="30"/>
  <c r="AK8" i="30"/>
  <c r="AK13" i="30"/>
  <c r="AK18" i="30"/>
  <c r="AK25" i="30"/>
  <c r="AZ6" i="30"/>
  <c r="AZ10" i="30"/>
  <c r="AZ15" i="30"/>
  <c r="AZ22" i="30"/>
  <c r="L29" i="30"/>
  <c r="L33" i="30"/>
  <c r="L38" i="30"/>
  <c r="AK5" i="30"/>
  <c r="AK9" i="30"/>
  <c r="AK14" i="30"/>
  <c r="AK21" i="30"/>
  <c r="AK27" i="30"/>
  <c r="AZ7" i="30"/>
  <c r="AZ11" i="30"/>
  <c r="AZ16" i="30"/>
  <c r="S42" i="30"/>
  <c r="T40" i="30"/>
  <c r="T42" i="30" s="1"/>
  <c r="L30" i="30"/>
  <c r="L35" i="30"/>
  <c r="AL36" i="30"/>
  <c r="AB40" i="30"/>
  <c r="AB42" i="30" s="1"/>
  <c r="L36" i="30"/>
  <c r="AK11" i="19"/>
  <c r="AY11" i="19"/>
  <c r="AJ18" i="19"/>
  <c r="AL11" i="19"/>
  <c r="AZ30" i="30"/>
  <c r="BA30" i="30"/>
  <c r="AI42" i="19"/>
  <c r="AI42" i="30" s="1"/>
  <c r="AN18" i="19"/>
  <c r="AX40" i="19"/>
  <c r="AX40" i="30" s="1"/>
  <c r="AY41" i="33" s="1"/>
  <c r="AG40" i="30"/>
  <c r="BC40" i="19"/>
  <c r="AX11" i="19"/>
  <c r="AH18" i="19"/>
  <c r="AH42" i="19" s="1"/>
  <c r="AH42" i="30" s="1"/>
  <c r="BC11" i="19"/>
  <c r="Z42" i="19"/>
  <c r="AI40" i="30"/>
  <c r="AL40" i="30" s="1"/>
  <c r="AY40" i="19"/>
  <c r="AU11" i="19"/>
  <c r="AA18" i="19"/>
  <c r="AX18" i="19"/>
  <c r="AG42" i="19"/>
  <c r="AY35" i="30"/>
  <c r="AY37" i="30"/>
  <c r="AL35" i="19"/>
  <c r="AL40" i="19"/>
  <c r="BA6" i="19"/>
  <c r="BA10" i="19"/>
  <c r="BA15" i="19"/>
  <c r="BA22" i="19"/>
  <c r="BA29" i="19"/>
  <c r="BA33" i="19"/>
  <c r="BA38" i="19"/>
  <c r="AL28" i="30"/>
  <c r="AL32" i="30"/>
  <c r="AL37" i="30"/>
  <c r="J11" i="19"/>
  <c r="M11" i="19" s="1"/>
  <c r="AK4" i="19"/>
  <c r="AK13" i="19"/>
  <c r="AK27" i="19"/>
  <c r="AZ7" i="19"/>
  <c r="AZ16" i="19"/>
  <c r="AZ25" i="19"/>
  <c r="AZ30" i="19"/>
  <c r="AZ35" i="19"/>
  <c r="AK29" i="30"/>
  <c r="AK33" i="30"/>
  <c r="AK38" i="30"/>
  <c r="AO27" i="19"/>
  <c r="AO40" i="19" s="1"/>
  <c r="AO40" i="30" s="1"/>
  <c r="AP41" i="33" s="1"/>
  <c r="AN28" i="30"/>
  <c r="AY29" i="30"/>
  <c r="AY31" i="30"/>
  <c r="AY33" i="30"/>
  <c r="AZ23" i="19"/>
  <c r="AL4" i="19"/>
  <c r="BA30" i="19"/>
  <c r="J40" i="19"/>
  <c r="L35" i="19"/>
  <c r="AK21" i="19"/>
  <c r="AZ4" i="19"/>
  <c r="AZ8" i="19"/>
  <c r="AZ13" i="19"/>
  <c r="AZ27" i="19"/>
  <c r="AZ31" i="19"/>
  <c r="AZ36" i="19"/>
  <c r="AK30" i="30"/>
  <c r="AK35" i="30"/>
  <c r="AK40" i="30"/>
  <c r="K18" i="19"/>
  <c r="AY36" i="30"/>
  <c r="AY38" i="30"/>
  <c r="E44" i="19"/>
  <c r="L27" i="19"/>
  <c r="AZ5" i="19"/>
  <c r="AZ9" i="19"/>
  <c r="AZ14" i="19"/>
  <c r="AZ21" i="19"/>
  <c r="AZ28" i="19"/>
  <c r="AZ32" i="19"/>
  <c r="AZ37" i="19"/>
  <c r="AK31" i="30"/>
  <c r="AK36" i="30"/>
  <c r="AY28" i="30"/>
  <c r="AY32" i="30"/>
  <c r="AN33" i="19"/>
  <c r="AN33" i="30" s="1"/>
  <c r="AF44" i="27"/>
  <c r="AO53" i="27"/>
  <c r="AI53" i="27"/>
  <c r="AF20" i="27"/>
  <c r="AF53" i="27" s="1"/>
  <c r="H53" i="27"/>
  <c r="J53" i="27" s="1"/>
  <c r="AG26" i="27"/>
  <c r="AG38" i="27"/>
  <c r="I53" i="27"/>
  <c r="AG20" i="27"/>
  <c r="AT40" i="26"/>
  <c r="AC42" i="26"/>
  <c r="AQ42" i="26" s="1"/>
  <c r="AQ18" i="26"/>
  <c r="AI6" i="26"/>
  <c r="AI4" i="26" s="1"/>
  <c r="AI11" i="26" s="1"/>
  <c r="AJ4" i="26"/>
  <c r="AJ11" i="26" s="1"/>
  <c r="AJ18" i="26" s="1"/>
  <c r="AJ42" i="26" s="1"/>
  <c r="K40" i="26"/>
  <c r="L40" i="26"/>
  <c r="F42" i="26"/>
  <c r="AD42" i="26"/>
  <c r="AS35" i="26"/>
  <c r="AT35" i="26"/>
  <c r="AK18" i="26"/>
  <c r="AI27" i="26"/>
  <c r="F44" i="26"/>
  <c r="G44" i="26" s="1"/>
  <c r="H44" i="26" s="1"/>
  <c r="AN42" i="26"/>
  <c r="AI40" i="26"/>
  <c r="AP18" i="26"/>
  <c r="AJ27" i="26"/>
  <c r="I11" i="26"/>
  <c r="AG4" i="26"/>
  <c r="AJ21" i="26"/>
  <c r="AJ40" i="26" s="1"/>
  <c r="Z40" i="26"/>
  <c r="AP40" i="26" s="1"/>
  <c r="AS40" i="26" s="1"/>
  <c r="AI15" i="26"/>
  <c r="AI13" i="26" s="1"/>
  <c r="K27" i="26"/>
  <c r="AL27" i="26"/>
  <c r="AJ7" i="26"/>
  <c r="AI7" i="26" s="1"/>
  <c r="AR13" i="26"/>
  <c r="AT6" i="26"/>
  <c r="AG13" i="26"/>
  <c r="AR4" i="26"/>
  <c r="K4" i="26"/>
  <c r="AS14" i="26"/>
  <c r="AR11" i="26"/>
  <c r="AE11" i="26"/>
  <c r="X11" i="26"/>
  <c r="X18" i="26" s="1"/>
  <c r="X42" i="26" s="1"/>
  <c r="AO42" i="26" s="1"/>
  <c r="BK58" i="95" l="1"/>
  <c r="DX58" i="95" s="1"/>
  <c r="DD58" i="95"/>
  <c r="BI59" i="95"/>
  <c r="DV59" i="95" s="1"/>
  <c r="DE59" i="95"/>
  <c r="BL59" i="95"/>
  <c r="DY59" i="95" s="1"/>
  <c r="CZ58" i="95"/>
  <c r="BI58" i="95"/>
  <c r="DV58" i="95" s="1"/>
  <c r="BX59" i="95"/>
  <c r="M59" i="95"/>
  <c r="BZ59" i="95" s="1"/>
  <c r="DU6" i="95"/>
  <c r="BH59" i="95"/>
  <c r="DU59" i="95" s="1"/>
  <c r="CV58" i="95"/>
  <c r="BG58" i="95"/>
  <c r="AQ59" i="95"/>
  <c r="AX59" i="95"/>
  <c r="DK59" i="95" s="1"/>
  <c r="DG58" i="95"/>
  <c r="BM58" i="95"/>
  <c r="DZ58" i="95" s="1"/>
  <c r="AT59" i="95"/>
  <c r="AW59" i="95"/>
  <c r="DJ59" i="95" s="1"/>
  <c r="AI59" i="95"/>
  <c r="CV59" i="95" s="1"/>
  <c r="L11" i="93"/>
  <c r="N4" i="93"/>
  <c r="BF27" i="93"/>
  <c r="AB40" i="93"/>
  <c r="AR40" i="93"/>
  <c r="BN40" i="93" s="1"/>
  <c r="BN27" i="93"/>
  <c r="BQ27" i="93" s="1"/>
  <c r="AT40" i="93"/>
  <c r="AM42" i="93"/>
  <c r="U40" i="93"/>
  <c r="AW35" i="93"/>
  <c r="BI40" i="93"/>
  <c r="AR11" i="93"/>
  <c r="BN4" i="93"/>
  <c r="AZ13" i="93"/>
  <c r="AZ18" i="93" s="1"/>
  <c r="AZ42" i="93" s="1"/>
  <c r="AS42" i="93"/>
  <c r="H40" i="93"/>
  <c r="H42" i="93" s="1"/>
  <c r="N40" i="93"/>
  <c r="AV27" i="93"/>
  <c r="E42" i="93"/>
  <c r="S42" i="93"/>
  <c r="S40" i="93"/>
  <c r="BD4" i="93"/>
  <c r="BD11" i="93" s="1"/>
  <c r="BD18" i="93" s="1"/>
  <c r="X11" i="93"/>
  <c r="X18" i="93" s="1"/>
  <c r="I42" i="93"/>
  <c r="AC18" i="93"/>
  <c r="BB40" i="93"/>
  <c r="U42" i="93"/>
  <c r="BB42" i="93" s="1"/>
  <c r="AF40" i="93"/>
  <c r="BH40" i="93" s="1"/>
  <c r="BH21" i="93"/>
  <c r="P42" i="93"/>
  <c r="BR29" i="93"/>
  <c r="BQ29" i="93"/>
  <c r="BE4" i="93"/>
  <c r="BE11" i="93" s="1"/>
  <c r="BE18" i="93" s="1"/>
  <c r="Z11" i="93"/>
  <c r="Z18" i="93" s="1"/>
  <c r="Z42" i="93" s="1"/>
  <c r="BE42" i="93" s="1"/>
  <c r="AQ42" i="93"/>
  <c r="V11" i="93"/>
  <c r="V18" i="93" s="1"/>
  <c r="V42" i="93" s="1"/>
  <c r="AO18" i="93"/>
  <c r="AI42" i="93"/>
  <c r="N27" i="93"/>
  <c r="W40" i="93"/>
  <c r="W42" i="93" s="1"/>
  <c r="BC42" i="93" s="1"/>
  <c r="AP18" i="93"/>
  <c r="BM11" i="93"/>
  <c r="AA18" i="93"/>
  <c r="AA42" i="93" s="1"/>
  <c r="BK4" i="93"/>
  <c r="AL11" i="93"/>
  <c r="BM27" i="93"/>
  <c r="AP40" i="93"/>
  <c r="BM40" i="93" s="1"/>
  <c r="AU42" i="93"/>
  <c r="AV42" i="93" s="1"/>
  <c r="BD35" i="93"/>
  <c r="X40" i="93"/>
  <c r="BD40" i="93" s="1"/>
  <c r="BI35" i="93"/>
  <c r="BH4" i="93"/>
  <c r="AF11" i="93"/>
  <c r="BG40" i="93"/>
  <c r="M27" i="93"/>
  <c r="AD11" i="93"/>
  <c r="BG4" i="93"/>
  <c r="K11" i="93"/>
  <c r="M4" i="93"/>
  <c r="BT35" i="93"/>
  <c r="BN35" i="93"/>
  <c r="BQ35" i="93" s="1"/>
  <c r="BG27" i="93"/>
  <c r="BO35" i="93"/>
  <c r="BR35" i="93" s="1"/>
  <c r="R42" i="93"/>
  <c r="BA40" i="93"/>
  <c r="BL40" i="92"/>
  <c r="BL45" i="92" s="1"/>
  <c r="AN42" i="92"/>
  <c r="BL42" i="92" s="1"/>
  <c r="M11" i="92"/>
  <c r="K18" i="92"/>
  <c r="J44" i="93"/>
  <c r="BN40" i="92"/>
  <c r="BQ40" i="92" s="1"/>
  <c r="AR42" i="92"/>
  <c r="BS40" i="92"/>
  <c r="AU18" i="92"/>
  <c r="BO11" i="92"/>
  <c r="BS11" i="92"/>
  <c r="AV11" i="92"/>
  <c r="AW11" i="92"/>
  <c r="BO18" i="93"/>
  <c r="BP18" i="93"/>
  <c r="AT42" i="93"/>
  <c r="L42" i="92"/>
  <c r="N40" i="92"/>
  <c r="AW18" i="93"/>
  <c r="BR27" i="93"/>
  <c r="AY11" i="93"/>
  <c r="AY18" i="93" s="1"/>
  <c r="AY42" i="93" s="1"/>
  <c r="AJ18" i="93"/>
  <c r="BJ11" i="93"/>
  <c r="AY42" i="92"/>
  <c r="BP40" i="93"/>
  <c r="AW40" i="93"/>
  <c r="BO40" i="93"/>
  <c r="BT40" i="93"/>
  <c r="BI11" i="93"/>
  <c r="AH18" i="93"/>
  <c r="BQ4" i="92"/>
  <c r="BP4" i="92"/>
  <c r="BB18" i="93"/>
  <c r="BJ42" i="92"/>
  <c r="BR4" i="93"/>
  <c r="BQ4" i="93"/>
  <c r="J42" i="93"/>
  <c r="BK40" i="93"/>
  <c r="AO42" i="93"/>
  <c r="BL42" i="93" s="1"/>
  <c r="BL18" i="93"/>
  <c r="BR11" i="93"/>
  <c r="AW59" i="91"/>
  <c r="DH59" i="91" s="1"/>
  <c r="BW59" i="91"/>
  <c r="CW58" i="91"/>
  <c r="BH58" i="91"/>
  <c r="AL59" i="91"/>
  <c r="CW59" i="91" s="1"/>
  <c r="BV58" i="91"/>
  <c r="K59" i="91"/>
  <c r="M58" i="91"/>
  <c r="BX58" i="91" s="1"/>
  <c r="AV59" i="91"/>
  <c r="DG59" i="91" s="1"/>
  <c r="DG6" i="91"/>
  <c r="CY58" i="91"/>
  <c r="AN59" i="91"/>
  <c r="CY59" i="91" s="1"/>
  <c r="BI58" i="91"/>
  <c r="BG59" i="91"/>
  <c r="DR59" i="91" s="1"/>
  <c r="BJ59" i="91"/>
  <c r="DU59" i="91" s="1"/>
  <c r="DB59" i="91"/>
  <c r="AC18" i="90"/>
  <c r="D42" i="90"/>
  <c r="P18" i="90"/>
  <c r="P42" i="90" s="1"/>
  <c r="AB18" i="90"/>
  <c r="BE18" i="90" s="1"/>
  <c r="BE11" i="90"/>
  <c r="BG18" i="90"/>
  <c r="G42" i="90"/>
  <c r="BE21" i="90"/>
  <c r="T40" i="90"/>
  <c r="BA40" i="90" s="1"/>
  <c r="BO36" i="90"/>
  <c r="AC40" i="90"/>
  <c r="AC42" i="90" s="1"/>
  <c r="T42" i="90"/>
  <c r="BA35" i="90"/>
  <c r="J42" i="90"/>
  <c r="BA42" i="90"/>
  <c r="BA11" i="90"/>
  <c r="BA18" i="90" s="1"/>
  <c r="BI11" i="90"/>
  <c r="AJ18" i="90"/>
  <c r="BO15" i="90"/>
  <c r="BN15" i="90"/>
  <c r="BO25" i="90"/>
  <c r="BN25" i="90"/>
  <c r="AU13" i="90"/>
  <c r="AV13" i="90"/>
  <c r="AN40" i="90"/>
  <c r="BK40" i="90" s="1"/>
  <c r="BK27" i="90"/>
  <c r="AP18" i="89"/>
  <c r="BM11" i="89"/>
  <c r="AU11" i="89"/>
  <c r="AK18" i="90"/>
  <c r="AX22" i="90"/>
  <c r="AX21" i="90" s="1"/>
  <c r="AX40" i="90" s="1"/>
  <c r="AY21" i="90"/>
  <c r="AY40" i="90" s="1"/>
  <c r="AF40" i="90"/>
  <c r="BG21" i="90"/>
  <c r="BL27" i="90"/>
  <c r="AU27" i="90"/>
  <c r="AP40" i="90"/>
  <c r="AX7" i="90"/>
  <c r="AX4" i="90" s="1"/>
  <c r="AX11" i="90" s="1"/>
  <c r="AX18" i="90" s="1"/>
  <c r="AY4" i="90"/>
  <c r="AY11" i="90" s="1"/>
  <c r="BM40" i="89"/>
  <c r="AU40" i="89"/>
  <c r="BL4" i="90"/>
  <c r="AP11" i="90"/>
  <c r="AU4" i="90"/>
  <c r="BB21" i="90"/>
  <c r="V40" i="90"/>
  <c r="BO8" i="90"/>
  <c r="BN8" i="90"/>
  <c r="BN40" i="89"/>
  <c r="BR40" i="89"/>
  <c r="W11" i="90"/>
  <c r="W18" i="90" s="1"/>
  <c r="W42" i="90" s="1"/>
  <c r="BB4" i="90"/>
  <c r="BB11" i="90" s="1"/>
  <c r="BB18" i="90" s="1"/>
  <c r="Y40" i="90"/>
  <c r="BC40" i="90" s="1"/>
  <c r="BC21" i="90"/>
  <c r="BN28" i="90"/>
  <c r="BO28" i="90"/>
  <c r="AD11" i="90"/>
  <c r="BF4" i="90"/>
  <c r="L42" i="89"/>
  <c r="AQ40" i="90"/>
  <c r="BQ35" i="90"/>
  <c r="AY18" i="89"/>
  <c r="AY42" i="89" s="1"/>
  <c r="BN7" i="90"/>
  <c r="BO7" i="90"/>
  <c r="AI11" i="90"/>
  <c r="BH4" i="90"/>
  <c r="AS11" i="90"/>
  <c r="BQ4" i="90"/>
  <c r="L18" i="90"/>
  <c r="BL35" i="90"/>
  <c r="BO35" i="90" s="1"/>
  <c r="AU35" i="90"/>
  <c r="AL40" i="90"/>
  <c r="BJ40" i="90" s="1"/>
  <c r="BJ27" i="90"/>
  <c r="M4" i="90"/>
  <c r="K11" i="90"/>
  <c r="AD40" i="90"/>
  <c r="BF40" i="90" s="1"/>
  <c r="BF27" i="90"/>
  <c r="M35" i="90"/>
  <c r="K40" i="90"/>
  <c r="M40" i="90" s="1"/>
  <c r="BL40" i="89"/>
  <c r="BL45" i="89" s="1"/>
  <c r="AN42" i="89"/>
  <c r="BL42" i="89" s="1"/>
  <c r="BL13" i="90"/>
  <c r="BO13" i="90" s="1"/>
  <c r="AQ18" i="90"/>
  <c r="BQ13" i="90"/>
  <c r="Z42" i="90"/>
  <c r="BD42" i="90" s="1"/>
  <c r="BD40" i="90"/>
  <c r="BO31" i="90"/>
  <c r="BN31" i="90"/>
  <c r="AH40" i="90"/>
  <c r="BH27" i="90"/>
  <c r="Q18" i="90"/>
  <c r="Q42" i="90" s="1"/>
  <c r="BE27" i="90"/>
  <c r="AB40" i="90"/>
  <c r="AL11" i="90"/>
  <c r="BJ4" i="90"/>
  <c r="AV4" i="90"/>
  <c r="AN11" i="90"/>
  <c r="BK4" i="90"/>
  <c r="AY13" i="90"/>
  <c r="AZ27" i="90"/>
  <c r="R40" i="90"/>
  <c r="BO4" i="89"/>
  <c r="BP4" i="89"/>
  <c r="X11" i="90"/>
  <c r="X18" i="90" s="1"/>
  <c r="X42" i="90" s="1"/>
  <c r="BC4" i="90"/>
  <c r="BC11" i="90" s="1"/>
  <c r="BC18" i="90" s="1"/>
  <c r="BQ27" i="90"/>
  <c r="BM27" i="90"/>
  <c r="AO42" i="89"/>
  <c r="BL18" i="89"/>
  <c r="N35" i="90"/>
  <c r="L40" i="90"/>
  <c r="N40" i="90" s="1"/>
  <c r="K42" i="89"/>
  <c r="M40" i="89"/>
  <c r="AV21" i="90"/>
  <c r="BM21" i="90"/>
  <c r="AS40" i="90"/>
  <c r="AV40" i="90" s="1"/>
  <c r="BQ21" i="90"/>
  <c r="F42" i="90"/>
  <c r="AZ45" i="89"/>
  <c r="BI35" i="90"/>
  <c r="AJ40" i="90"/>
  <c r="AR18" i="89"/>
  <c r="BN11" i="89"/>
  <c r="BR11" i="89"/>
  <c r="BM4" i="90"/>
  <c r="AR42" i="90"/>
  <c r="AU59" i="83"/>
  <c r="DE59" i="83" s="1"/>
  <c r="CR58" i="83"/>
  <c r="BE58" i="83"/>
  <c r="BF59" i="83"/>
  <c r="DP59" i="83" s="1"/>
  <c r="DP13" i="83"/>
  <c r="CV58" i="83"/>
  <c r="AL59" i="83"/>
  <c r="CV59" i="83" s="1"/>
  <c r="BG58" i="83"/>
  <c r="DQ58" i="83" s="1"/>
  <c r="BI58" i="83"/>
  <c r="DS58" i="83" s="1"/>
  <c r="CZ58" i="83"/>
  <c r="AP59" i="83"/>
  <c r="DF6" i="83"/>
  <c r="AV59" i="83"/>
  <c r="DF59" i="83" s="1"/>
  <c r="N58" i="83"/>
  <c r="BX58" i="83" s="1"/>
  <c r="K59" i="83"/>
  <c r="M58" i="83"/>
  <c r="BW58" i="83" s="1"/>
  <c r="BU58" i="83"/>
  <c r="AH59" i="83"/>
  <c r="CR59" i="83" s="1"/>
  <c r="DQ6" i="83"/>
  <c r="BM18" i="84"/>
  <c r="BN21" i="84"/>
  <c r="BM21" i="84"/>
  <c r="BI18" i="84"/>
  <c r="AL42" i="84"/>
  <c r="BI42" i="84" s="1"/>
  <c r="BL42" i="84"/>
  <c r="AH42" i="84"/>
  <c r="BG18" i="84"/>
  <c r="BG42" i="84" s="1"/>
  <c r="BK18" i="84"/>
  <c r="BN18" i="84" s="1"/>
  <c r="AP42" i="84"/>
  <c r="BP18" i="84"/>
  <c r="AX42" i="84"/>
  <c r="AU18" i="84"/>
  <c r="AT18" i="84"/>
  <c r="AS42" i="84"/>
  <c r="AE42" i="84"/>
  <c r="BE42" i="84" s="1"/>
  <c r="AX40" i="84"/>
  <c r="AL18" i="85"/>
  <c r="BJ11" i="85"/>
  <c r="BI18" i="85"/>
  <c r="BI42" i="85" s="1"/>
  <c r="AJ42" i="85"/>
  <c r="AS42" i="85"/>
  <c r="AU18" i="85"/>
  <c r="AT18" i="85"/>
  <c r="BN4" i="85"/>
  <c r="BO4" i="85"/>
  <c r="BH18" i="85"/>
  <c r="BH42" i="85" s="1"/>
  <c r="AH42" i="85"/>
  <c r="BO40" i="85"/>
  <c r="BN40" i="85"/>
  <c r="BQ18" i="85"/>
  <c r="BL18" i="85"/>
  <c r="AQ42" i="85"/>
  <c r="AY45" i="85"/>
  <c r="BO11" i="85"/>
  <c r="BN11" i="85"/>
  <c r="AY42" i="85"/>
  <c r="N18" i="85"/>
  <c r="K42" i="85"/>
  <c r="M42" i="85" s="1"/>
  <c r="M18" i="85"/>
  <c r="AR42" i="85"/>
  <c r="BM18" i="85"/>
  <c r="BK18" i="85"/>
  <c r="DP13" i="69"/>
  <c r="BG59" i="69"/>
  <c r="DO59" i="69" s="1"/>
  <c r="DO26" i="69"/>
  <c r="AQ59" i="69"/>
  <c r="BI58" i="69"/>
  <c r="DQ58" i="69" s="1"/>
  <c r="CZ58" i="69"/>
  <c r="BH58" i="69"/>
  <c r="DP58" i="69" s="1"/>
  <c r="AN59" i="69"/>
  <c r="CW59" i="69" s="1"/>
  <c r="CW58" i="69"/>
  <c r="CT58" i="69"/>
  <c r="BF58" i="69"/>
  <c r="DN58" i="69" s="1"/>
  <c r="DC6" i="69"/>
  <c r="AU59" i="69"/>
  <c r="DC59" i="69" s="1"/>
  <c r="N59" i="69"/>
  <c r="BW59" i="69" s="1"/>
  <c r="BU59" i="69"/>
  <c r="BE59" i="69"/>
  <c r="DM59" i="69" s="1"/>
  <c r="DN6" i="69"/>
  <c r="BF59" i="69"/>
  <c r="DN59" i="69" s="1"/>
  <c r="AK59" i="69"/>
  <c r="CT59" i="69" s="1"/>
  <c r="AX4" i="70"/>
  <c r="AX11" i="70" s="1"/>
  <c r="AX18" i="70" s="1"/>
  <c r="BK7" i="70"/>
  <c r="BL7" i="70"/>
  <c r="BK33" i="70"/>
  <c r="BL33" i="70"/>
  <c r="N11" i="70"/>
  <c r="L18" i="70"/>
  <c r="AV13" i="70"/>
  <c r="AV18" i="70" s="1"/>
  <c r="AV42" i="70" s="1"/>
  <c r="M11" i="70"/>
  <c r="K18" i="70"/>
  <c r="M18" i="70" s="1"/>
  <c r="BF4" i="70"/>
  <c r="BN4" i="70"/>
  <c r="AT11" i="70"/>
  <c r="BH4" i="70"/>
  <c r="BK4" i="70" s="1"/>
  <c r="AV40" i="70"/>
  <c r="C40" i="70"/>
  <c r="C42" i="70" s="1"/>
  <c r="AV60" i="69"/>
  <c r="AX45" i="66"/>
  <c r="AX42" i="66"/>
  <c r="BN11" i="66"/>
  <c r="BM11" i="66"/>
  <c r="BK11" i="70"/>
  <c r="BL11" i="70"/>
  <c r="BP18" i="66"/>
  <c r="AO18" i="70"/>
  <c r="AO42" i="66"/>
  <c r="BI11" i="70"/>
  <c r="BN11" i="70"/>
  <c r="AI18" i="66"/>
  <c r="AI11" i="70"/>
  <c r="BF11" i="70" s="1"/>
  <c r="BG11" i="66"/>
  <c r="BK27" i="70"/>
  <c r="AK18" i="70"/>
  <c r="BG18" i="70" s="1"/>
  <c r="BG42" i="70" s="1"/>
  <c r="AK42" i="66"/>
  <c r="AK42" i="70" s="1"/>
  <c r="BH18" i="66"/>
  <c r="BH42" i="66" s="1"/>
  <c r="L42" i="66"/>
  <c r="N42" i="66" s="1"/>
  <c r="N18" i="66"/>
  <c r="AN18" i="70"/>
  <c r="AS18" i="66"/>
  <c r="AN42" i="66"/>
  <c r="BJ18" i="66"/>
  <c r="BI13" i="70"/>
  <c r="BL13" i="70" s="1"/>
  <c r="BN13" i="70"/>
  <c r="AS13" i="70"/>
  <c r="AT4" i="70"/>
  <c r="AS4" i="70"/>
  <c r="BI27" i="70"/>
  <c r="BL27" i="70" s="1"/>
  <c r="BN27" i="70"/>
  <c r="AW42" i="66"/>
  <c r="K44" i="66"/>
  <c r="J44" i="70"/>
  <c r="BN35" i="70"/>
  <c r="BI42" i="66"/>
  <c r="AL42" i="70"/>
  <c r="BH42" i="70" s="1"/>
  <c r="BM4" i="66"/>
  <c r="BN4" i="66"/>
  <c r="BK35" i="70"/>
  <c r="BL35" i="70"/>
  <c r="AT18" i="66"/>
  <c r="BK18" i="66"/>
  <c r="AQ42" i="66"/>
  <c r="AQ18" i="70"/>
  <c r="AT18" i="70" s="1"/>
  <c r="K42" i="70"/>
  <c r="M40" i="70"/>
  <c r="N40" i="70"/>
  <c r="BM40" i="66"/>
  <c r="BJ45" i="66"/>
  <c r="BG60" i="69"/>
  <c r="AR59" i="62"/>
  <c r="CV59" i="62" s="1"/>
  <c r="AQ59" i="62"/>
  <c r="CU59" i="62" s="1"/>
  <c r="AS42" i="63"/>
  <c r="BG21" i="63"/>
  <c r="M13" i="63"/>
  <c r="BE4" i="63"/>
  <c r="BH4" i="63" s="1"/>
  <c r="J40" i="63"/>
  <c r="BG5" i="63"/>
  <c r="BH5" i="63"/>
  <c r="BH25" i="63"/>
  <c r="BG25" i="63"/>
  <c r="BG11" i="63"/>
  <c r="K40" i="63"/>
  <c r="M21" i="63"/>
  <c r="BJ11" i="63"/>
  <c r="BE11" i="63"/>
  <c r="BH11" i="63" s="1"/>
  <c r="BG40" i="63"/>
  <c r="BH40" i="63"/>
  <c r="AL42" i="64"/>
  <c r="BJ18" i="64"/>
  <c r="AL18" i="63"/>
  <c r="BE18" i="64"/>
  <c r="AP4" i="63"/>
  <c r="AM18" i="63"/>
  <c r="BF18" i="63" s="1"/>
  <c r="AM42" i="64"/>
  <c r="BF18" i="64"/>
  <c r="L42" i="64"/>
  <c r="AO18" i="63"/>
  <c r="AP18" i="64"/>
  <c r="AO42" i="64"/>
  <c r="AQ18" i="64"/>
  <c r="BH32" i="63"/>
  <c r="BG32" i="63"/>
  <c r="L44" i="64"/>
  <c r="K44" i="64"/>
  <c r="M44" i="64" s="1"/>
  <c r="BB58" i="52"/>
  <c r="DE58" i="52" s="1"/>
  <c r="CN58" i="52"/>
  <c r="AK59" i="52"/>
  <c r="CN59" i="52" s="1"/>
  <c r="L59" i="52"/>
  <c r="BO59" i="52" s="1"/>
  <c r="BM59" i="52"/>
  <c r="BB59" i="52"/>
  <c r="DE59" i="52" s="1"/>
  <c r="DE13" i="52"/>
  <c r="DF20" i="52"/>
  <c r="BC59" i="52"/>
  <c r="DF59" i="52" s="1"/>
  <c r="M59" i="52"/>
  <c r="BP59" i="52" s="1"/>
  <c r="BF15" i="57"/>
  <c r="AS13" i="57"/>
  <c r="AR15" i="57"/>
  <c r="AR13" i="57" s="1"/>
  <c r="AR18" i="57"/>
  <c r="AR42" i="57" s="1"/>
  <c r="AS11" i="57"/>
  <c r="AS18" i="57" s="1"/>
  <c r="AR40" i="57"/>
  <c r="AW4" i="57"/>
  <c r="AW11" i="57" s="1"/>
  <c r="AW18" i="57" s="1"/>
  <c r="M4" i="57"/>
  <c r="AM11" i="57"/>
  <c r="AM18" i="50"/>
  <c r="BE11" i="50"/>
  <c r="BC4" i="57"/>
  <c r="AO4" i="57"/>
  <c r="BI4" i="57"/>
  <c r="BD4" i="57"/>
  <c r="BG4" i="57" s="1"/>
  <c r="L18" i="50"/>
  <c r="J18" i="57"/>
  <c r="J42" i="50"/>
  <c r="AI42" i="50"/>
  <c r="AI42" i="57" s="1"/>
  <c r="BC18" i="50"/>
  <c r="AI18" i="57"/>
  <c r="BC18" i="57" s="1"/>
  <c r="BF35" i="50"/>
  <c r="BG35" i="50"/>
  <c r="BG21" i="50"/>
  <c r="BF21" i="50"/>
  <c r="L21" i="57"/>
  <c r="J40" i="57"/>
  <c r="L40" i="57" s="1"/>
  <c r="BF4" i="57"/>
  <c r="BE35" i="57"/>
  <c r="AP35" i="57"/>
  <c r="AO35" i="57"/>
  <c r="BB4" i="57"/>
  <c r="BF29" i="57"/>
  <c r="BG29" i="57"/>
  <c r="BF9" i="57"/>
  <c r="BG9" i="57"/>
  <c r="BE40" i="50"/>
  <c r="AM40" i="57"/>
  <c r="AH18" i="50"/>
  <c r="BB11" i="50"/>
  <c r="AH11" i="57"/>
  <c r="BB11" i="57" s="1"/>
  <c r="BF32" i="57"/>
  <c r="BG32" i="57"/>
  <c r="AO40" i="50"/>
  <c r="AP40" i="50"/>
  <c r="AN40" i="57"/>
  <c r="BF27" i="50"/>
  <c r="BG27" i="50"/>
  <c r="AP11" i="50"/>
  <c r="BI35" i="57"/>
  <c r="BG27" i="57"/>
  <c r="BF27" i="57"/>
  <c r="BI11" i="50"/>
  <c r="BD18" i="50"/>
  <c r="BI18" i="50"/>
  <c r="AK18" i="57"/>
  <c r="AK42" i="50"/>
  <c r="AR4" i="50"/>
  <c r="AR11" i="50" s="1"/>
  <c r="AR18" i="50" s="1"/>
  <c r="AR42" i="50" s="1"/>
  <c r="AV4" i="57"/>
  <c r="AV11" i="57" s="1"/>
  <c r="AV18" i="57" s="1"/>
  <c r="K40" i="57"/>
  <c r="M40" i="57" s="1"/>
  <c r="AL18" i="57"/>
  <c r="AL42" i="50"/>
  <c r="AL42" i="57" s="1"/>
  <c r="BG4" i="50"/>
  <c r="BF4" i="50"/>
  <c r="K11" i="57"/>
  <c r="M11" i="57" s="1"/>
  <c r="M11" i="50"/>
  <c r="K18" i="50"/>
  <c r="I42" i="50"/>
  <c r="I44" i="50" s="1"/>
  <c r="J44" i="50" s="1"/>
  <c r="I18" i="57"/>
  <c r="I42" i="57" s="1"/>
  <c r="BF31" i="57"/>
  <c r="BG31" i="57"/>
  <c r="BC40" i="50"/>
  <c r="AI40" i="57"/>
  <c r="BC40" i="57" s="1"/>
  <c r="BG25" i="57"/>
  <c r="BF25" i="57"/>
  <c r="D40" i="57"/>
  <c r="D42" i="57" s="1"/>
  <c r="D44" i="57" s="1"/>
  <c r="E44" i="57" s="1"/>
  <c r="F44" i="57" s="1"/>
  <c r="G44" i="57" s="1"/>
  <c r="H44" i="57" s="1"/>
  <c r="AN42" i="50"/>
  <c r="AN42" i="57" s="1"/>
  <c r="AP18" i="50"/>
  <c r="AO18" i="50"/>
  <c r="AN18" i="57"/>
  <c r="L11" i="57"/>
  <c r="AS40" i="57"/>
  <c r="AS42" i="57" s="1"/>
  <c r="DB6" i="45"/>
  <c r="I57" i="29"/>
  <c r="BJ59" i="45"/>
  <c r="BA58" i="45"/>
  <c r="DB58" i="45" s="1"/>
  <c r="AI56" i="29"/>
  <c r="CL58" i="45"/>
  <c r="AK59" i="45"/>
  <c r="CK59" i="45"/>
  <c r="AH57" i="29"/>
  <c r="L59" i="45"/>
  <c r="BM59" i="45" s="1"/>
  <c r="DA6" i="45"/>
  <c r="AZ59" i="45"/>
  <c r="DA59" i="45" s="1"/>
  <c r="AJ57" i="29"/>
  <c r="CM59" i="45"/>
  <c r="BL59" i="45"/>
  <c r="K57" i="29"/>
  <c r="M59" i="45"/>
  <c r="AE57" i="29"/>
  <c r="CH59" i="45"/>
  <c r="H42" i="46"/>
  <c r="E42" i="46"/>
  <c r="AX27" i="46"/>
  <c r="AO13" i="46"/>
  <c r="AP13" i="46"/>
  <c r="BD18" i="46"/>
  <c r="R40" i="46"/>
  <c r="AT40" i="46" s="1"/>
  <c r="AT27" i="46"/>
  <c r="AG18" i="28"/>
  <c r="BB18" i="47"/>
  <c r="BB42" i="47" s="1"/>
  <c r="AI42" i="47"/>
  <c r="AG42" i="28" s="1"/>
  <c r="X11" i="46"/>
  <c r="X18" i="46" s="1"/>
  <c r="AW4" i="46"/>
  <c r="AW11" i="46" s="1"/>
  <c r="AW18" i="46" s="1"/>
  <c r="AB11" i="46"/>
  <c r="AY4" i="46"/>
  <c r="BG18" i="47"/>
  <c r="BC18" i="47"/>
  <c r="AK42" i="47"/>
  <c r="AI18" i="28"/>
  <c r="AH42" i="47"/>
  <c r="AF42" i="28" s="1"/>
  <c r="AF18" i="28"/>
  <c r="AJ11" i="46"/>
  <c r="BC4" i="46"/>
  <c r="BF4" i="46" s="1"/>
  <c r="AO40" i="46"/>
  <c r="P40" i="46"/>
  <c r="BB27" i="46"/>
  <c r="AH40" i="46"/>
  <c r="I44" i="47"/>
  <c r="I42" i="28"/>
  <c r="M13" i="46"/>
  <c r="BA18" i="47"/>
  <c r="BA42" i="47" s="1"/>
  <c r="BE35" i="46"/>
  <c r="AV35" i="46"/>
  <c r="V40" i="46"/>
  <c r="AV40" i="46" s="1"/>
  <c r="P42" i="46"/>
  <c r="U40" i="46"/>
  <c r="S40" i="46"/>
  <c r="S42" i="46" s="1"/>
  <c r="AT21" i="46"/>
  <c r="BD27" i="46"/>
  <c r="BH27" i="46"/>
  <c r="AK40" i="46"/>
  <c r="Z40" i="46"/>
  <c r="AX21" i="46"/>
  <c r="AA40" i="46"/>
  <c r="AA42" i="46" s="1"/>
  <c r="AR8" i="46"/>
  <c r="AR4" i="46" s="1"/>
  <c r="AR11" i="46" s="1"/>
  <c r="AR18" i="46" s="1"/>
  <c r="AS4" i="46"/>
  <c r="AS11" i="46" s="1"/>
  <c r="AS18" i="46" s="1"/>
  <c r="BH13" i="46"/>
  <c r="BD13" i="46"/>
  <c r="AL40" i="46"/>
  <c r="BD21" i="46"/>
  <c r="BH21" i="46"/>
  <c r="AF11" i="46"/>
  <c r="BA4" i="46"/>
  <c r="AI40" i="46"/>
  <c r="N21" i="46"/>
  <c r="L40" i="46"/>
  <c r="N40" i="46" s="1"/>
  <c r="BA21" i="46"/>
  <c r="AF40" i="46"/>
  <c r="BA40" i="46" s="1"/>
  <c r="AZ4" i="46"/>
  <c r="AD11" i="46"/>
  <c r="BH35" i="46"/>
  <c r="BC35" i="46"/>
  <c r="BF35" i="46" s="1"/>
  <c r="L11" i="46"/>
  <c r="N4" i="46"/>
  <c r="AR22" i="46"/>
  <c r="AR21" i="46" s="1"/>
  <c r="N13" i="46"/>
  <c r="AT4" i="46"/>
  <c r="AT11" i="46" s="1"/>
  <c r="AT18" i="46" s="1"/>
  <c r="R11" i="46"/>
  <c r="R18" i="46" s="1"/>
  <c r="AV4" i="46"/>
  <c r="AV11" i="46" s="1"/>
  <c r="AV18" i="46" s="1"/>
  <c r="V11" i="46"/>
  <c r="V18" i="46" s="1"/>
  <c r="AM40" i="46"/>
  <c r="AM42" i="46" s="1"/>
  <c r="AN18" i="46"/>
  <c r="BH18" i="46" s="1"/>
  <c r="AP11" i="46"/>
  <c r="AO11" i="46"/>
  <c r="M11" i="46"/>
  <c r="K18" i="46"/>
  <c r="K18" i="47"/>
  <c r="K11" i="28"/>
  <c r="M11" i="47"/>
  <c r="AO40" i="47"/>
  <c r="AK40" i="28"/>
  <c r="AN40" i="47"/>
  <c r="AW21" i="46"/>
  <c r="X40" i="46"/>
  <c r="AW40" i="46" s="1"/>
  <c r="BD13" i="47"/>
  <c r="BE13" i="47"/>
  <c r="Z11" i="46"/>
  <c r="Z18" i="46" s="1"/>
  <c r="Z42" i="46" s="1"/>
  <c r="AX42" i="46" s="1"/>
  <c r="AX4" i="46"/>
  <c r="AX11" i="46" s="1"/>
  <c r="AX18" i="46" s="1"/>
  <c r="AO4" i="46"/>
  <c r="BE11" i="47"/>
  <c r="BD11" i="47"/>
  <c r="BB13" i="46"/>
  <c r="AI18" i="46"/>
  <c r="AI42" i="46" s="1"/>
  <c r="AI40" i="28"/>
  <c r="BC40" i="47"/>
  <c r="AN18" i="47"/>
  <c r="AK18" i="28"/>
  <c r="AO18" i="47"/>
  <c r="AM42" i="47"/>
  <c r="AD40" i="46"/>
  <c r="AZ40" i="46" s="1"/>
  <c r="AZ27" i="46"/>
  <c r="J18" i="47"/>
  <c r="J11" i="28"/>
  <c r="L11" i="47"/>
  <c r="BE29" i="46"/>
  <c r="BF29" i="46"/>
  <c r="AR31" i="46"/>
  <c r="AR27" i="46" s="1"/>
  <c r="AS27" i="46"/>
  <c r="AS35" i="46"/>
  <c r="AR37" i="46"/>
  <c r="AR35" i="46" s="1"/>
  <c r="BB4" i="46"/>
  <c r="BE4" i="46" s="1"/>
  <c r="AH11" i="46"/>
  <c r="AC40" i="46"/>
  <c r="BG40" i="47"/>
  <c r="AU42" i="38"/>
  <c r="AA42" i="38"/>
  <c r="AW42" i="38" s="1"/>
  <c r="AM18" i="38"/>
  <c r="J42" i="38"/>
  <c r="L18" i="38"/>
  <c r="M18" i="38"/>
  <c r="AS42" i="38"/>
  <c r="AZ18" i="38"/>
  <c r="BB42" i="38"/>
  <c r="AN42" i="38"/>
  <c r="AM42" i="38"/>
  <c r="BD40" i="38"/>
  <c r="BC40" i="38"/>
  <c r="CK13" i="34"/>
  <c r="AN59" i="34"/>
  <c r="CK59" i="34" s="1"/>
  <c r="AL59" i="34"/>
  <c r="CI59" i="34" s="1"/>
  <c r="CS6" i="34"/>
  <c r="AV59" i="34"/>
  <c r="CS59" i="34" s="1"/>
  <c r="AW59" i="34"/>
  <c r="CT59" i="34" s="1"/>
  <c r="M40" i="33"/>
  <c r="W40" i="33"/>
  <c r="AT40" i="32"/>
  <c r="AT40" i="33" s="1"/>
  <c r="AT41" i="33" s="1"/>
  <c r="AM11" i="32"/>
  <c r="AL11" i="32"/>
  <c r="AK18" i="32"/>
  <c r="AH42" i="32"/>
  <c r="AH42" i="33" s="1"/>
  <c r="BD18" i="32"/>
  <c r="BD42" i="32" s="1"/>
  <c r="BB40" i="32"/>
  <c r="BA40" i="32"/>
  <c r="AZ40" i="33"/>
  <c r="AG42" i="32"/>
  <c r="AG42" i="33" s="1"/>
  <c r="AY18" i="32"/>
  <c r="K58" i="34"/>
  <c r="BH58" i="34" s="1"/>
  <c r="I59" i="34"/>
  <c r="BF58" i="34"/>
  <c r="L58" i="34"/>
  <c r="BI58" i="34" s="1"/>
  <c r="AE42" i="32"/>
  <c r="AX18" i="32"/>
  <c r="BA18" i="32" s="1"/>
  <c r="L42" i="32"/>
  <c r="J42" i="33"/>
  <c r="L42" i="33" s="1"/>
  <c r="D42" i="33"/>
  <c r="D44" i="32"/>
  <c r="AM35" i="33"/>
  <c r="AL35" i="33"/>
  <c r="BB35" i="33"/>
  <c r="BA35" i="33"/>
  <c r="AW42" i="32"/>
  <c r="AW42" i="33" s="1"/>
  <c r="M42" i="32"/>
  <c r="K42" i="33"/>
  <c r="M42" i="33" s="1"/>
  <c r="AA42" i="32"/>
  <c r="AV18" i="32"/>
  <c r="W42" i="32"/>
  <c r="AZ42" i="33"/>
  <c r="BD35" i="33"/>
  <c r="BD40" i="33" s="1"/>
  <c r="BD42" i="33" s="1"/>
  <c r="CD53" i="22"/>
  <c r="AV53" i="22"/>
  <c r="CR53" i="22" s="1"/>
  <c r="CA53" i="22"/>
  <c r="AT53" i="22"/>
  <c r="CP53" i="22" s="1"/>
  <c r="AK53" i="22"/>
  <c r="CG53" i="22" s="1"/>
  <c r="CG6" i="22"/>
  <c r="BE53" i="22"/>
  <c r="K53" i="22"/>
  <c r="BG53" i="22" s="1"/>
  <c r="AQ53" i="22"/>
  <c r="CM53" i="22" s="1"/>
  <c r="AL53" i="22"/>
  <c r="CH53" i="22" s="1"/>
  <c r="AU18" i="19"/>
  <c r="AU42" i="19" s="1"/>
  <c r="AU42" i="30" s="1"/>
  <c r="AA42" i="19"/>
  <c r="M40" i="19"/>
  <c r="J40" i="30"/>
  <c r="L40" i="19"/>
  <c r="E44" i="30"/>
  <c r="F44" i="19"/>
  <c r="BA37" i="30"/>
  <c r="AZ37" i="30"/>
  <c r="BC40" i="30"/>
  <c r="AZ35" i="30"/>
  <c r="BA35" i="30"/>
  <c r="BA40" i="19"/>
  <c r="AZ40" i="19"/>
  <c r="AY40" i="30"/>
  <c r="BA38" i="30"/>
  <c r="AZ38" i="30"/>
  <c r="BA36" i="30"/>
  <c r="AZ36" i="30"/>
  <c r="BA33" i="30"/>
  <c r="AZ33" i="30"/>
  <c r="J18" i="19"/>
  <c r="L11" i="19"/>
  <c r="AG42" i="30"/>
  <c r="AN27" i="19"/>
  <c r="AN40" i="19" s="1"/>
  <c r="AN40" i="30" s="1"/>
  <c r="AO41" i="33" s="1"/>
  <c r="AJ42" i="19"/>
  <c r="AL18" i="19"/>
  <c r="AK18" i="19"/>
  <c r="BA32" i="30"/>
  <c r="AZ32" i="30"/>
  <c r="BA31" i="30"/>
  <c r="AZ31" i="30"/>
  <c r="BC18" i="19"/>
  <c r="AO42" i="19"/>
  <c r="AO42" i="30" s="1"/>
  <c r="BA11" i="19"/>
  <c r="AZ11" i="19"/>
  <c r="AX42" i="19"/>
  <c r="AX42" i="30" s="1"/>
  <c r="AN42" i="19"/>
  <c r="AN42" i="30" s="1"/>
  <c r="BA28" i="30"/>
  <c r="AZ28" i="30"/>
  <c r="BA29" i="30"/>
  <c r="AZ29" i="30"/>
  <c r="AY18" i="19"/>
  <c r="AG53" i="27"/>
  <c r="K53" i="27"/>
  <c r="AI18" i="26"/>
  <c r="AI42" i="26" s="1"/>
  <c r="Z42" i="26"/>
  <c r="AP42" i="26" s="1"/>
  <c r="AS11" i="26"/>
  <c r="AT11" i="26"/>
  <c r="AT4" i="26"/>
  <c r="AS4" i="26"/>
  <c r="AS13" i="26"/>
  <c r="AT13" i="26"/>
  <c r="I18" i="26"/>
  <c r="K11" i="26"/>
  <c r="L11" i="26"/>
  <c r="AG11" i="26"/>
  <c r="AF11" i="26"/>
  <c r="AE18" i="26"/>
  <c r="DD59" i="95" l="1"/>
  <c r="BK59" i="95"/>
  <c r="DX59" i="95" s="1"/>
  <c r="DT58" i="95"/>
  <c r="BG59" i="95"/>
  <c r="DT59" i="95" s="1"/>
  <c r="DG59" i="95"/>
  <c r="BM59" i="95"/>
  <c r="DZ59" i="95" s="1"/>
  <c r="AR18" i="93"/>
  <c r="BN11" i="93"/>
  <c r="BQ11" i="93" s="1"/>
  <c r="BT11" i="93"/>
  <c r="BA42" i="93"/>
  <c r="BM18" i="93"/>
  <c r="AP42" i="93"/>
  <c r="BM42" i="93" s="1"/>
  <c r="BG11" i="93"/>
  <c r="AD18" i="93"/>
  <c r="AC42" i="93"/>
  <c r="BF18" i="93"/>
  <c r="BF40" i="93"/>
  <c r="AB42" i="93"/>
  <c r="BF42" i="93" s="1"/>
  <c r="X42" i="93"/>
  <c r="BD42" i="93" s="1"/>
  <c r="BC40" i="93"/>
  <c r="AF18" i="93"/>
  <c r="BH11" i="93"/>
  <c r="BK11" i="93"/>
  <c r="AL18" i="93"/>
  <c r="L18" i="93"/>
  <c r="N11" i="93"/>
  <c r="M11" i="93"/>
  <c r="K18" i="93"/>
  <c r="BQ40" i="93"/>
  <c r="BR40" i="93"/>
  <c r="M18" i="92"/>
  <c r="K42" i="92"/>
  <c r="N18" i="92"/>
  <c r="BI18" i="93"/>
  <c r="BI42" i="93" s="1"/>
  <c r="AH42" i="93"/>
  <c r="BQ11" i="92"/>
  <c r="BP11" i="92"/>
  <c r="AV18" i="92"/>
  <c r="AW18" i="92"/>
  <c r="AU42" i="92"/>
  <c r="BO18" i="92"/>
  <c r="BS18" i="92"/>
  <c r="BP42" i="93"/>
  <c r="AW42" i="93"/>
  <c r="BO42" i="93"/>
  <c r="AJ42" i="93"/>
  <c r="BJ18" i="93"/>
  <c r="BJ42" i="93" s="1"/>
  <c r="BR18" i="93"/>
  <c r="BN42" i="92"/>
  <c r="BS42" i="92"/>
  <c r="BV59" i="91"/>
  <c r="M59" i="91"/>
  <c r="BX59" i="91" s="1"/>
  <c r="DT58" i="91"/>
  <c r="BI59" i="91"/>
  <c r="DT59" i="91" s="1"/>
  <c r="DS58" i="91"/>
  <c r="BH59" i="91"/>
  <c r="DS59" i="91" s="1"/>
  <c r="N59" i="91"/>
  <c r="BY59" i="91" s="1"/>
  <c r="BQ40" i="90"/>
  <c r="BP11" i="89"/>
  <c r="BO11" i="89"/>
  <c r="BI40" i="90"/>
  <c r="AJ42" i="90"/>
  <c r="AN18" i="90"/>
  <c r="BK11" i="90"/>
  <c r="BH40" i="90"/>
  <c r="AH42" i="90"/>
  <c r="N42" i="89"/>
  <c r="AX42" i="90"/>
  <c r="AK42" i="90"/>
  <c r="BI18" i="90"/>
  <c r="BO27" i="90"/>
  <c r="BN27" i="90"/>
  <c r="M42" i="89"/>
  <c r="K44" i="89"/>
  <c r="AI18" i="90"/>
  <c r="BH11" i="90"/>
  <c r="AP18" i="90"/>
  <c r="BL11" i="90"/>
  <c r="AU11" i="90"/>
  <c r="BL40" i="90"/>
  <c r="AU40" i="90"/>
  <c r="AV11" i="90"/>
  <c r="AS18" i="90"/>
  <c r="BQ11" i="90"/>
  <c r="BM11" i="90"/>
  <c r="BF11" i="90"/>
  <c r="AD18" i="90"/>
  <c r="BP40" i="89"/>
  <c r="BO40" i="89"/>
  <c r="AQ42" i="90"/>
  <c r="BQ18" i="90"/>
  <c r="BN18" i="89"/>
  <c r="AR42" i="89"/>
  <c r="BR18" i="89"/>
  <c r="BJ11" i="90"/>
  <c r="AL18" i="90"/>
  <c r="Y42" i="90"/>
  <c r="BC42" i="90" s="1"/>
  <c r="AU18" i="89"/>
  <c r="BM18" i="89"/>
  <c r="AP42" i="89"/>
  <c r="BO21" i="90"/>
  <c r="BN21" i="90"/>
  <c r="K18" i="90"/>
  <c r="M11" i="90"/>
  <c r="V42" i="90"/>
  <c r="BB42" i="90" s="1"/>
  <c r="BB40" i="90"/>
  <c r="BO4" i="90"/>
  <c r="BN4" i="90"/>
  <c r="AZ40" i="90"/>
  <c r="R42" i="90"/>
  <c r="AZ42" i="90" s="1"/>
  <c r="BE40" i="90"/>
  <c r="AB42" i="90"/>
  <c r="BE42" i="90" s="1"/>
  <c r="N11" i="90"/>
  <c r="AY18" i="90"/>
  <c r="AY42" i="90" s="1"/>
  <c r="L42" i="90"/>
  <c r="BM40" i="90"/>
  <c r="BG40" i="90"/>
  <c r="AF42" i="90"/>
  <c r="BG42" i="90" s="1"/>
  <c r="BU59" i="83"/>
  <c r="M59" i="83"/>
  <c r="BW59" i="83" s="1"/>
  <c r="N59" i="83"/>
  <c r="BX59" i="83" s="1"/>
  <c r="BG59" i="83"/>
  <c r="DQ59" i="83" s="1"/>
  <c r="CZ59" i="83"/>
  <c r="BI59" i="83"/>
  <c r="DS59" i="83" s="1"/>
  <c r="DO58" i="83"/>
  <c r="BE59" i="83"/>
  <c r="DO59" i="83" s="1"/>
  <c r="BM42" i="84"/>
  <c r="BK42" i="84"/>
  <c r="BN42" i="84" s="1"/>
  <c r="BP42" i="84"/>
  <c r="AT42" i="84"/>
  <c r="AU42" i="84"/>
  <c r="AU42" i="85"/>
  <c r="AT42" i="85"/>
  <c r="BN18" i="85"/>
  <c r="BO18" i="85"/>
  <c r="N42" i="85"/>
  <c r="BM42" i="85"/>
  <c r="K44" i="85"/>
  <c r="BL42" i="85"/>
  <c r="BQ42" i="85"/>
  <c r="BJ18" i="85"/>
  <c r="AL42" i="85"/>
  <c r="BJ42" i="85" s="1"/>
  <c r="CZ59" i="69"/>
  <c r="BI59" i="69"/>
  <c r="DQ59" i="69" s="1"/>
  <c r="BH59" i="69"/>
  <c r="DP59" i="69" s="1"/>
  <c r="L42" i="70"/>
  <c r="N18" i="70"/>
  <c r="AS18" i="70"/>
  <c r="BI18" i="70"/>
  <c r="BN18" i="70"/>
  <c r="AI18" i="70"/>
  <c r="BF18" i="70" s="1"/>
  <c r="BF42" i="70" s="1"/>
  <c r="BG18" i="66"/>
  <c r="BG42" i="66" s="1"/>
  <c r="AI42" i="66"/>
  <c r="AI42" i="70" s="1"/>
  <c r="M42" i="70"/>
  <c r="N42" i="70"/>
  <c r="M44" i="66"/>
  <c r="L44" i="66"/>
  <c r="K44" i="70"/>
  <c r="M44" i="70" s="1"/>
  <c r="AQ42" i="70"/>
  <c r="BK42" i="66"/>
  <c r="AT42" i="66"/>
  <c r="BJ18" i="70"/>
  <c r="AO42" i="70"/>
  <c r="BP42" i="66"/>
  <c r="BM18" i="66"/>
  <c r="BN18" i="66"/>
  <c r="BJ42" i="66"/>
  <c r="AN42" i="70"/>
  <c r="AS42" i="66"/>
  <c r="L40" i="63"/>
  <c r="J42" i="63"/>
  <c r="BE18" i="63"/>
  <c r="BJ18" i="63"/>
  <c r="K42" i="63"/>
  <c r="M42" i="63" s="1"/>
  <c r="M40" i="63"/>
  <c r="AP18" i="63"/>
  <c r="AQ18" i="63"/>
  <c r="AQ42" i="64"/>
  <c r="AO42" i="63"/>
  <c r="AP42" i="64"/>
  <c r="BH18" i="64"/>
  <c r="BG18" i="64"/>
  <c r="BF42" i="64"/>
  <c r="AM42" i="63"/>
  <c r="BF42" i="63" s="1"/>
  <c r="BG18" i="63"/>
  <c r="BH18" i="63"/>
  <c r="AL42" i="63"/>
  <c r="BJ42" i="64"/>
  <c r="BE42" i="64"/>
  <c r="I44" i="57"/>
  <c r="L44" i="50"/>
  <c r="BG40" i="50"/>
  <c r="BF40" i="50"/>
  <c r="BF35" i="57"/>
  <c r="BG35" i="57"/>
  <c r="K42" i="50"/>
  <c r="M42" i="50" s="1"/>
  <c r="M18" i="50"/>
  <c r="K18" i="57"/>
  <c r="BC42" i="57"/>
  <c r="BC42" i="50"/>
  <c r="BD42" i="50"/>
  <c r="AK42" i="57"/>
  <c r="BG11" i="50"/>
  <c r="BF11" i="50"/>
  <c r="BD18" i="57"/>
  <c r="L42" i="50"/>
  <c r="BE18" i="50"/>
  <c r="AM18" i="57"/>
  <c r="BE18" i="57" s="1"/>
  <c r="AM42" i="50"/>
  <c r="BE40" i="57"/>
  <c r="BI40" i="57"/>
  <c r="J42" i="57"/>
  <c r="L42" i="57" s="1"/>
  <c r="L18" i="57"/>
  <c r="BI11" i="57"/>
  <c r="BE11" i="57"/>
  <c r="AP11" i="57"/>
  <c r="AO42" i="57"/>
  <c r="AP40" i="57"/>
  <c r="AO40" i="57"/>
  <c r="AO18" i="57"/>
  <c r="AH42" i="50"/>
  <c r="AH42" i="57" s="1"/>
  <c r="AH18" i="57"/>
  <c r="BB18" i="57" s="1"/>
  <c r="BB42" i="57" s="1"/>
  <c r="BB18" i="50"/>
  <c r="BB42" i="50" s="1"/>
  <c r="CL59" i="45"/>
  <c r="AI57" i="29"/>
  <c r="BN58" i="45"/>
  <c r="BN59" i="45"/>
  <c r="BA59" i="45"/>
  <c r="DB59" i="45" s="1"/>
  <c r="X42" i="46"/>
  <c r="AW42" i="46" s="1"/>
  <c r="AS40" i="46"/>
  <c r="BB40" i="46"/>
  <c r="AR40" i="46"/>
  <c r="AR42" i="46" s="1"/>
  <c r="BD40" i="46"/>
  <c r="BE40" i="46" s="1"/>
  <c r="AH18" i="46"/>
  <c r="BB11" i="46"/>
  <c r="BE11" i="46" s="1"/>
  <c r="N11" i="46"/>
  <c r="L18" i="46"/>
  <c r="I44" i="28"/>
  <c r="J44" i="46"/>
  <c r="AK42" i="46"/>
  <c r="BH40" i="46"/>
  <c r="BE40" i="47"/>
  <c r="BD40" i="47"/>
  <c r="J18" i="28"/>
  <c r="L18" i="47"/>
  <c r="J42" i="47"/>
  <c r="V42" i="46"/>
  <c r="AV42" i="46" s="1"/>
  <c r="AS42" i="46"/>
  <c r="BF27" i="46"/>
  <c r="BE27" i="46"/>
  <c r="AI42" i="28"/>
  <c r="BC42" i="47"/>
  <c r="BG42" i="47"/>
  <c r="AL42" i="46"/>
  <c r="BD42" i="46" s="1"/>
  <c r="AY40" i="46"/>
  <c r="AC42" i="46"/>
  <c r="BE13" i="46"/>
  <c r="BF13" i="46"/>
  <c r="BC40" i="46"/>
  <c r="BF40" i="46" s="1"/>
  <c r="BE18" i="47"/>
  <c r="BD18" i="47"/>
  <c r="K42" i="46"/>
  <c r="M42" i="46" s="1"/>
  <c r="M18" i="46"/>
  <c r="R42" i="46"/>
  <c r="AT42" i="46" s="1"/>
  <c r="AZ11" i="46"/>
  <c r="AD18" i="46"/>
  <c r="BA11" i="46"/>
  <c r="AF18" i="46"/>
  <c r="AP40" i="46"/>
  <c r="AO42" i="47"/>
  <c r="AN42" i="47"/>
  <c r="AK42" i="28"/>
  <c r="AN42" i="46"/>
  <c r="AP18" i="46"/>
  <c r="K18" i="28"/>
  <c r="M18" i="47"/>
  <c r="K42" i="47"/>
  <c r="BE21" i="46"/>
  <c r="BF21" i="46"/>
  <c r="AX40" i="46"/>
  <c r="AU40" i="46"/>
  <c r="U42" i="46"/>
  <c r="AU42" i="46" s="1"/>
  <c r="AJ18" i="46"/>
  <c r="BC11" i="46"/>
  <c r="BF11" i="46" s="1"/>
  <c r="AY11" i="46"/>
  <c r="AB18" i="46"/>
  <c r="AZ42" i="38"/>
  <c r="BC18" i="38"/>
  <c r="L42" i="38"/>
  <c r="M42" i="38"/>
  <c r="BD42" i="38"/>
  <c r="BC42" i="38"/>
  <c r="BF59" i="34"/>
  <c r="K59" i="34"/>
  <c r="BH59" i="34" s="1"/>
  <c r="L59" i="34"/>
  <c r="BI59" i="34" s="1"/>
  <c r="AL18" i="32"/>
  <c r="AM18" i="32"/>
  <c r="AK42" i="32"/>
  <c r="AY42" i="32"/>
  <c r="BB18" i="32"/>
  <c r="AT42" i="32"/>
  <c r="AT42" i="33" s="1"/>
  <c r="W42" i="33"/>
  <c r="AV42" i="32"/>
  <c r="AV42" i="33" s="1"/>
  <c r="AA42" i="33"/>
  <c r="BB40" i="33"/>
  <c r="BA40" i="33"/>
  <c r="E44" i="32"/>
  <c r="D44" i="33"/>
  <c r="AE42" i="33"/>
  <c r="AX42" i="32"/>
  <c r="AZ40" i="30"/>
  <c r="AZ41" i="33"/>
  <c r="BA40" i="30"/>
  <c r="F44" i="30"/>
  <c r="G44" i="19"/>
  <c r="L18" i="19"/>
  <c r="J42" i="19"/>
  <c r="BA18" i="19"/>
  <c r="AZ18" i="19"/>
  <c r="AY42" i="19"/>
  <c r="AL42" i="19"/>
  <c r="AK42" i="19"/>
  <c r="AJ42" i="30"/>
  <c r="BC42" i="30" s="1"/>
  <c r="M18" i="19"/>
  <c r="L40" i="30"/>
  <c r="M40" i="30"/>
  <c r="BC42" i="19"/>
  <c r="AE42" i="26"/>
  <c r="AR42" i="26" s="1"/>
  <c r="AG18" i="26"/>
  <c r="AF18" i="26"/>
  <c r="AR18" i="26"/>
  <c r="K18" i="26"/>
  <c r="I42" i="26"/>
  <c r="L18" i="26"/>
  <c r="AD42" i="93" l="1"/>
  <c r="BG42" i="93" s="1"/>
  <c r="BG18" i="93"/>
  <c r="AF42" i="93"/>
  <c r="BH42" i="93" s="1"/>
  <c r="BH18" i="93"/>
  <c r="N18" i="93"/>
  <c r="L42" i="93"/>
  <c r="K42" i="93"/>
  <c r="M18" i="93"/>
  <c r="BK18" i="93"/>
  <c r="AL42" i="93"/>
  <c r="BK42" i="93" s="1"/>
  <c r="AR42" i="93"/>
  <c r="BN18" i="93"/>
  <c r="BQ18" i="93" s="1"/>
  <c r="BT18" i="93"/>
  <c r="BR42" i="93"/>
  <c r="BQ18" i="92"/>
  <c r="BP18" i="92"/>
  <c r="AV42" i="92"/>
  <c r="AW42" i="92"/>
  <c r="BO42" i="92"/>
  <c r="M42" i="92"/>
  <c r="K44" i="92"/>
  <c r="N42" i="92"/>
  <c r="BI42" i="90"/>
  <c r="BJ18" i="90"/>
  <c r="AL42" i="90"/>
  <c r="BJ42" i="90" s="1"/>
  <c r="K44" i="90"/>
  <c r="M44" i="90" s="1"/>
  <c r="M44" i="89"/>
  <c r="L44" i="89"/>
  <c r="K42" i="90"/>
  <c r="M42" i="90" s="1"/>
  <c r="M18" i="90"/>
  <c r="AD42" i="90"/>
  <c r="BF42" i="90" s="1"/>
  <c r="BF18" i="90"/>
  <c r="AN42" i="90"/>
  <c r="BK42" i="90" s="1"/>
  <c r="BK18" i="90"/>
  <c r="BN42" i="89"/>
  <c r="BR42" i="89"/>
  <c r="BN11" i="90"/>
  <c r="BO11" i="90"/>
  <c r="BL18" i="90"/>
  <c r="AP42" i="90"/>
  <c r="AU18" i="90"/>
  <c r="BN40" i="90"/>
  <c r="BO40" i="90"/>
  <c r="AU42" i="89"/>
  <c r="BM42" i="89"/>
  <c r="N42" i="90"/>
  <c r="BP18" i="89"/>
  <c r="BO18" i="89"/>
  <c r="N18" i="90"/>
  <c r="AS42" i="90"/>
  <c r="BQ42" i="90" s="1"/>
  <c r="BM18" i="90"/>
  <c r="AV18" i="90"/>
  <c r="AI42" i="90"/>
  <c r="BH18" i="90"/>
  <c r="BH42" i="90" s="1"/>
  <c r="M44" i="85"/>
  <c r="L44" i="85"/>
  <c r="N44" i="85" s="1"/>
  <c r="BN42" i="85"/>
  <c r="BO42" i="85"/>
  <c r="BN42" i="70"/>
  <c r="BI42" i="70"/>
  <c r="AS42" i="70"/>
  <c r="BN42" i="66"/>
  <c r="BM42" i="66"/>
  <c r="BJ42" i="70"/>
  <c r="AT42" i="70"/>
  <c r="N44" i="66"/>
  <c r="L44" i="70"/>
  <c r="N44" i="70" s="1"/>
  <c r="BL18" i="70"/>
  <c r="BK18" i="70"/>
  <c r="L42" i="63"/>
  <c r="J44" i="63"/>
  <c r="BG42" i="63"/>
  <c r="BJ42" i="63"/>
  <c r="BE42" i="63"/>
  <c r="BH42" i="63" s="1"/>
  <c r="AQ42" i="63"/>
  <c r="AP42" i="63"/>
  <c r="BG42" i="64"/>
  <c r="BH42" i="64"/>
  <c r="AO42" i="50"/>
  <c r="BE42" i="50"/>
  <c r="AP42" i="50"/>
  <c r="AM42" i="57"/>
  <c r="BD42" i="57"/>
  <c r="BI42" i="57"/>
  <c r="BI42" i="50"/>
  <c r="BF40" i="57"/>
  <c r="BG40" i="57"/>
  <c r="BG18" i="57"/>
  <c r="BF18" i="57"/>
  <c r="BF11" i="57"/>
  <c r="BG11" i="57"/>
  <c r="K44" i="50"/>
  <c r="M44" i="50" s="1"/>
  <c r="BG18" i="50"/>
  <c r="BF18" i="50"/>
  <c r="BI18" i="57"/>
  <c r="M18" i="57"/>
  <c r="K42" i="57"/>
  <c r="M42" i="57" s="1"/>
  <c r="AP18" i="57"/>
  <c r="J44" i="57"/>
  <c r="BH42" i="46"/>
  <c r="BA18" i="46"/>
  <c r="AF42" i="46"/>
  <c r="BA42" i="46" s="1"/>
  <c r="AP42" i="46"/>
  <c r="AD42" i="46"/>
  <c r="AZ42" i="46" s="1"/>
  <c r="AZ18" i="46"/>
  <c r="L42" i="47"/>
  <c r="J42" i="28"/>
  <c r="J44" i="47"/>
  <c r="BC18" i="46"/>
  <c r="AJ42" i="46"/>
  <c r="AO42" i="46" s="1"/>
  <c r="AO18" i="46"/>
  <c r="N18" i="46"/>
  <c r="L42" i="46"/>
  <c r="N42" i="46" s="1"/>
  <c r="AB42" i="46"/>
  <c r="AY42" i="46" s="1"/>
  <c r="AY18" i="46"/>
  <c r="BD42" i="47"/>
  <c r="BE42" i="47"/>
  <c r="K42" i="28"/>
  <c r="M42" i="47"/>
  <c r="BB18" i="46"/>
  <c r="AH42" i="46"/>
  <c r="AX42" i="33"/>
  <c r="BA42" i="33" s="1"/>
  <c r="BA42" i="32"/>
  <c r="F44" i="32"/>
  <c r="E44" i="33"/>
  <c r="AY42" i="33"/>
  <c r="BB42" i="33" s="1"/>
  <c r="BB42" i="32"/>
  <c r="AL42" i="32"/>
  <c r="AK42" i="33"/>
  <c r="AM42" i="32"/>
  <c r="M42" i="19"/>
  <c r="L42" i="19"/>
  <c r="J42" i="30"/>
  <c r="H44" i="19"/>
  <c r="G44" i="30"/>
  <c r="BA42" i="19"/>
  <c r="AZ42" i="19"/>
  <c r="AY42" i="30"/>
  <c r="AL42" i="30"/>
  <c r="AK42" i="30"/>
  <c r="K42" i="26"/>
  <c r="L42" i="26"/>
  <c r="I44" i="26"/>
  <c r="AS18" i="26"/>
  <c r="AT18" i="26"/>
  <c r="N42" i="93" l="1"/>
  <c r="M42" i="93"/>
  <c r="BN42" i="93"/>
  <c r="BQ42" i="93" s="1"/>
  <c r="BT42" i="93"/>
  <c r="BQ42" i="92"/>
  <c r="BP42" i="92"/>
  <c r="K44" i="93"/>
  <c r="M44" i="93" s="1"/>
  <c r="M44" i="92"/>
  <c r="L44" i="92"/>
  <c r="L44" i="90"/>
  <c r="N44" i="90" s="1"/>
  <c r="N44" i="89"/>
  <c r="BP42" i="89"/>
  <c r="BO42" i="89"/>
  <c r="AV42" i="90"/>
  <c r="BM42" i="90"/>
  <c r="BN18" i="90"/>
  <c r="BO18" i="90"/>
  <c r="BL42" i="90"/>
  <c r="AU42" i="90"/>
  <c r="BK42" i="70"/>
  <c r="BL42" i="70"/>
  <c r="K44" i="63"/>
  <c r="M44" i="63" s="1"/>
  <c r="L44" i="63"/>
  <c r="BE42" i="57"/>
  <c r="AP42" i="57"/>
  <c r="L44" i="57"/>
  <c r="K44" i="57"/>
  <c r="M44" i="57" s="1"/>
  <c r="BF42" i="50"/>
  <c r="BG42" i="50"/>
  <c r="L44" i="47"/>
  <c r="K44" i="47"/>
  <c r="J44" i="28"/>
  <c r="K44" i="46"/>
  <c r="M44" i="46" s="1"/>
  <c r="BB42" i="46"/>
  <c r="BE42" i="46" s="1"/>
  <c r="BE18" i="46"/>
  <c r="BC42" i="46"/>
  <c r="BF42" i="46" s="1"/>
  <c r="BF18" i="46"/>
  <c r="AM42" i="33"/>
  <c r="AL42" i="33"/>
  <c r="G44" i="32"/>
  <c r="F44" i="33"/>
  <c r="BA42" i="30"/>
  <c r="AZ42" i="30"/>
  <c r="H44" i="30"/>
  <c r="I44" i="19"/>
  <c r="L42" i="30"/>
  <c r="M42" i="30"/>
  <c r="K44" i="26"/>
  <c r="J44" i="26"/>
  <c r="L44" i="26" s="1"/>
  <c r="L44" i="93" l="1"/>
  <c r="N44" i="93" s="1"/>
  <c r="N44" i="92"/>
  <c r="BO42" i="90"/>
  <c r="BN42" i="90"/>
  <c r="BF42" i="57"/>
  <c r="BG42" i="57"/>
  <c r="M44" i="47"/>
  <c r="L44" i="46"/>
  <c r="N44" i="46" s="1"/>
  <c r="K44" i="28"/>
  <c r="H44" i="32"/>
  <c r="G44" i="33"/>
  <c r="I44" i="30"/>
  <c r="J44" i="19"/>
  <c r="H44" i="33" l="1"/>
  <c r="I44" i="32"/>
  <c r="L44" i="19"/>
  <c r="K44" i="19"/>
  <c r="J44" i="30"/>
  <c r="L44" i="30" s="1"/>
  <c r="I44" i="33" l="1"/>
  <c r="L44" i="33" s="1"/>
  <c r="L44" i="32"/>
  <c r="K44" i="30"/>
  <c r="M44" i="30" s="1"/>
  <c r="M44" i="19"/>
</calcChain>
</file>

<file path=xl/sharedStrings.xml><?xml version="1.0" encoding="utf-8"?>
<sst xmlns="http://schemas.openxmlformats.org/spreadsheetml/2006/main" count="5465" uniqueCount="209">
  <si>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</si>
  <si>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</si>
  <si>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</si>
  <si>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</si>
  <si>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</si>
  <si>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</si>
  <si>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</si>
  <si>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</si>
  <si>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</si>
  <si>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</si>
  <si>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</si>
  <si>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</si>
  <si>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</si>
  <si>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</si>
  <si>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</si>
  <si>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</si>
  <si>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</si>
  <si>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</si>
  <si>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</si>
  <si>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</si>
  <si>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</si>
  <si>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</si>
  <si>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</si>
  <si>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</si>
  <si>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</si>
  <si>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</si>
  <si>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</si>
  <si>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</si>
  <si>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</si>
  <si>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</si>
  <si>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</si>
  <si>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</si>
  <si>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</si>
  <si>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</si>
  <si>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</si>
  <si>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</si>
  <si>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</si>
  <si>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</si>
  <si>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</si>
  <si>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</si>
  <si>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</si>
  <si>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</si>
  <si>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</si>
  <si>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</si>
  <si>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</si>
  <si>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</si>
  <si>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</si>
  <si>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</si>
  <si>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</si>
  <si>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</si>
  <si>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</si>
  <si>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</si>
  <si>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</si>
  <si>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</si>
  <si>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</si>
  <si>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</si>
  <si>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</si>
  <si>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</si>
  <si>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</si>
  <si>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</si>
  <si>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</si>
  <si>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</si>
  <si>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</si>
  <si>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</si>
  <si>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</si>
  <si>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</si>
  <si>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</si>
  <si>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</si>
  <si>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</si>
  <si>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</si>
  <si>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</si>
  <si>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</si>
  <si>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</si>
  <si>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</si>
  <si>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</si>
  <si>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</si>
  <si>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</si>
  <si>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</si>
  <si>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</si>
  <si>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</si>
  <si>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</si>
  <si>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</si>
  <si>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</si>
  <si>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</si>
  <si>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</si>
  <si>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</si>
  <si>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</si>
  <si>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</si>
  <si>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</si>
  <si>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</si>
  <si>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</si>
  <si>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</si>
  <si>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</si>
  <si>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</si>
  <si>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</si>
  <si>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</si>
  <si>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</si>
  <si>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</si>
  <si>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</si>
  <si>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</si>
  <si>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</si>
  <si>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</si>
  <si>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</si>
  <si>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</si>
  <si>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</si>
  <si>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</si>
  <si>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</si>
  <si>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</si>
  <si>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</si>
  <si>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</si>
  <si>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</si>
  <si>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</si>
  <si>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</si>
  <si>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</si>
  <si>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</si>
  <si>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</si>
  <si>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</si>
  <si>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</si>
  <si>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</si>
  <si>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</si>
  <si>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</si>
  <si>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</si>
  <si>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</si>
  <si>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</si>
  <si>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</si>
  <si>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</si>
  <si>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</si>
  <si>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</si>
  <si>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</si>
  <si>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</si>
  <si>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</si>
  <si>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</si>
  <si>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</si>
  <si>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</si>
  <si>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</si>
  <si>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</si>
  <si>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</si>
  <si>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</si>
  <si>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</si>
  <si>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</si>
  <si>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</si>
  <si>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</si>
  <si>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</si>
  <si>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</si>
  <si>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</si>
  <si>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</si>
  <si>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</si>
  <si>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</si>
  <si>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</si>
  <si>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</si>
  <si>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</si>
  <si>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</si>
  <si>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</si>
  <si>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</si>
  <si>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</si>
  <si>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</si>
  <si>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</si>
  <si>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</si>
  <si>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</si>
  <si>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</si>
  <si>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</si>
  <si>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</si>
  <si>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</si>
  <si>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</si>
  <si>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</si>
  <si>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</si>
  <si>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</si>
  <si>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</si>
  <si>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</si>
  <si>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</si>
  <si>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</si>
  <si>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</si>
  <si>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</si>
  <si>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</si>
  <si>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</si>
  <si>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</si>
  <si>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</si>
  <si>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</si>
  <si>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</si>
  <si>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</si>
  <si>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 2022</t>
  </si>
  <si>
    <t>Q4 2022</t>
  </si>
  <si>
    <t>H2 2022</t>
  </si>
  <si>
    <t>Q1 2023</t>
  </si>
  <si>
    <t>Q2 2023</t>
  </si>
  <si>
    <t>H1 2023</t>
  </si>
  <si>
    <t>H1'23/H1'22 Growth %</t>
  </si>
  <si>
    <t>H1'23/H2'22 Growth %</t>
  </si>
  <si>
    <t>Q3 2023</t>
  </si>
  <si>
    <t>Q3'23 forecast</t>
  </si>
  <si>
    <t>Q3'23/Q3'22 Growth %</t>
  </si>
  <si>
    <t>Q3'23/Q2'23 Growth %</t>
  </si>
  <si>
    <t>N/A</t>
  </si>
  <si>
    <t>Notes:</t>
  </si>
  <si>
    <t>1. Above Ground Stocks: *3,405 koz as of 31st December 2013 (SFA (Oxford)). **3,650 koz as of 31 December 2018 (Metals Focus).</t>
  </si>
  <si>
    <t>2. † Non-road automotive demand is included in autocatalyst demand.</t>
  </si>
  <si>
    <t>3. All estimates are based on the latest available information, but they are subject to revision in subsequent quarterly reports.</t>
  </si>
  <si>
    <t>4. Data from Metals Focus and SFA (Oxford) may not have been prepared on the same or directly comparable basis.</t>
  </si>
  <si>
    <t>5. Prior to 2019 SFA (Oxford) data is independently rounded to the nearest 5 koz.</t>
  </si>
  <si>
    <t>Source: Metals Focus 2019-2024, SFA (Oxford) 2014-2018.</t>
  </si>
  <si>
    <t>2,590*</t>
  </si>
  <si>
    <t>3,458**</t>
  </si>
  <si>
    <t>1. †† India automotive demand is included in Rest of the World.</t>
  </si>
  <si>
    <t>2. Data from Metals Focus and SFA (Oxford) may not have been prepared on the same or directly comparable basis.</t>
  </si>
  <si>
    <t>3. Prior to 2019 SFA (Oxford) data is independently rounded to the nearest 5 koz.</t>
  </si>
  <si>
    <t>2023e</t>
  </si>
  <si>
    <t>2024f</t>
  </si>
  <si>
    <t>2023e/2022 Growth %</t>
  </si>
  <si>
    <t>2024f/2023e Growth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</si>
</sst>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1" formatCode="_-* #,##0.0_-;\-* #,##0.0_-;_-* &quot;-&quot;??_-;_-@_-"/>
  </numFmts>
  <fonts count="55"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b/>
      <sz val="8"/>
      <color theme="0" tint="-0.499984740745262"/>
      <name val="Arial"/>
      <family val="2"/>
    </font>
    <font>
      <sz val="11"/>
      <color theme="0" tint="-0.499984740745262"/>
      <name val="Arial"/>
      <family val="2"/>
    </font>
    <font>
      <i/>
      <sz val="11"/>
      <color theme="0" tint="-0.499984740745262"/>
      <name val="Arial"/>
      <family val="2"/>
    </font>
    <font>
      <sz val="11"/>
      <color theme="0" tint="-0.499984740745262"/>
      <name val="Calibri"/>
      <family val="2"/>
      <scheme val="minor"/>
    </font>
    <font>
      <b/>
      <i/>
      <sz val="8"/>
      <color theme="0" tint="-0.499984740745262"/>
      <name val="Arial"/>
      <family val="2"/>
    </font>
    <font>
      <sz val="8"/>
      <color theme="0" tint="-0.499984740745262"/>
      <name val="Arial"/>
      <family val="2"/>
    </font>
    <font>
      <b/>
      <sz val="11"/>
      <color theme="0" tint="-0.499984740745262"/>
      <name val="Calibri"/>
      <family val="2"/>
      <scheme val="minor"/>
    </font>
    <font>
      <sz val="8"/>
      <color theme="0" tint="-0.499984740745262"/>
      <name val="Arial Narrow"/>
      <family val="2"/>
    </font>
    <font>
      <b/>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6">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842">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0" fontId="45" fillId="2" borderId="0" xfId="0" applyFont="1" applyFill="1" applyAlignment="1">
      <alignment vertical="center"/>
    </xf>
    <xf numFmtId="0" fontId="46" fillId="2" borderId="0" xfId="0" applyFont="1" applyFill="1"/>
    <xf numFmtId="0" fontId="46" fillId="2" borderId="0" xfId="0" applyFont="1" applyFill="1" applyAlignment="1">
      <alignment horizontal="right"/>
    </xf>
    <xf numFmtId="9" fontId="46" fillId="2" borderId="0" xfId="1" applyFont="1" applyFill="1" applyAlignment="1">
      <alignment horizontal="right"/>
    </xf>
    <xf numFmtId="167" fontId="46" fillId="2" borderId="0" xfId="7" applyNumberFormat="1" applyFont="1" applyFill="1" applyAlignment="1">
      <alignment horizontal="right"/>
    </xf>
    <xf numFmtId="2" fontId="46" fillId="2" borderId="0" xfId="1" applyNumberFormat="1" applyFont="1" applyFill="1" applyBorder="1" applyAlignment="1">
      <alignment horizontal="right"/>
    </xf>
    <xf numFmtId="3" fontId="47" fillId="2" borderId="0" xfId="0" applyNumberFormat="1" applyFont="1" applyFill="1" applyAlignment="1">
      <alignment horizontal="right"/>
    </xf>
    <xf numFmtId="3" fontId="46" fillId="2" borderId="0" xfId="7" applyNumberFormat="1" applyFont="1" applyFill="1" applyAlignment="1">
      <alignment horizontal="right"/>
    </xf>
    <xf numFmtId="9" fontId="46" fillId="2" borderId="0" xfId="1" applyFont="1" applyFill="1"/>
    <xf numFmtId="3" fontId="46" fillId="2" borderId="0" xfId="0" applyNumberFormat="1" applyFont="1" applyFill="1"/>
    <xf numFmtId="2" fontId="46" fillId="2" borderId="0" xfId="1" applyNumberFormat="1" applyFont="1" applyFill="1" applyBorder="1"/>
    <xf numFmtId="0" fontId="48" fillId="2" borderId="0" xfId="0" applyFont="1" applyFill="1"/>
    <xf numFmtId="0" fontId="45" fillId="2" borderId="0" xfId="0" applyFont="1" applyFill="1" applyAlignment="1">
      <alignment horizontal="right" vertical="center"/>
    </xf>
    <xf numFmtId="0" fontId="45" fillId="2" borderId="0" xfId="7" applyNumberFormat="1" applyFont="1" applyFill="1" applyAlignment="1">
      <alignment horizontal="right" vertical="center"/>
    </xf>
    <xf numFmtId="0" fontId="45" fillId="2" borderId="0" xfId="0" applyFont="1" applyFill="1" applyAlignment="1">
      <alignment horizontal="right" vertical="center" wrapText="1"/>
    </xf>
    <xf numFmtId="0" fontId="46" fillId="2" borderId="0" xfId="0" applyFont="1" applyFill="1" applyAlignment="1">
      <alignment vertical="center"/>
    </xf>
    <xf numFmtId="3" fontId="45" fillId="2" borderId="0" xfId="0" applyNumberFormat="1" applyFont="1" applyFill="1" applyAlignment="1">
      <alignment horizontal="right" vertical="center"/>
    </xf>
    <xf numFmtId="3" fontId="45" fillId="2" borderId="0" xfId="7" applyNumberFormat="1" applyFont="1" applyFill="1" applyAlignment="1">
      <alignment horizontal="right" vertical="center"/>
    </xf>
    <xf numFmtId="9" fontId="45" fillId="2" borderId="0" xfId="1" applyFont="1" applyFill="1" applyBorder="1" applyAlignment="1">
      <alignment horizontal="right" vertical="center" wrapText="1"/>
    </xf>
    <xf numFmtId="9" fontId="45" fillId="2" borderId="0" xfId="1" applyFont="1" applyFill="1" applyBorder="1" applyAlignment="1">
      <alignment horizontal="center" vertical="center" wrapText="1"/>
    </xf>
    <xf numFmtId="0" fontId="45" fillId="2" borderId="0" xfId="0" applyFont="1" applyFill="1" applyAlignment="1">
      <alignment horizontal="center" vertical="center"/>
    </xf>
    <xf numFmtId="0" fontId="49" fillId="2" borderId="0" xfId="0" applyFont="1" applyFill="1" applyAlignment="1">
      <alignment horizontal="right" vertical="center"/>
    </xf>
    <xf numFmtId="3" fontId="49" fillId="2" borderId="0" xfId="0" applyNumberFormat="1" applyFont="1" applyFill="1" applyAlignment="1">
      <alignment horizontal="right" vertical="center"/>
    </xf>
    <xf numFmtId="3" fontId="46" fillId="2" borderId="0" xfId="7" applyNumberFormat="1" applyFont="1" applyFill="1" applyBorder="1" applyAlignment="1">
      <alignment horizontal="right"/>
    </xf>
    <xf numFmtId="9" fontId="46" fillId="2" borderId="0" xfId="1" applyFont="1" applyFill="1" applyBorder="1"/>
    <xf numFmtId="0" fontId="46" fillId="2" borderId="0" xfId="0" applyFont="1" applyFill="1" applyAlignment="1">
      <alignment horizontal="center" vertical="center"/>
    </xf>
    <xf numFmtId="3" fontId="45" fillId="2" borderId="0" xfId="7" applyNumberFormat="1" applyFont="1" applyFill="1" applyBorder="1" applyAlignment="1">
      <alignment horizontal="right" vertical="center"/>
    </xf>
    <xf numFmtId="9" fontId="45" fillId="2" borderId="0" xfId="1" applyFont="1" applyFill="1" applyBorder="1" applyAlignment="1">
      <alignment horizontal="right" vertical="center"/>
    </xf>
    <xf numFmtId="3" fontId="50" fillId="2" borderId="0" xfId="0" applyNumberFormat="1" applyFont="1" applyFill="1" applyAlignment="1">
      <alignment vertical="center"/>
    </xf>
    <xf numFmtId="3" fontId="48" fillId="2" borderId="0" xfId="0" applyNumberFormat="1" applyFont="1" applyFill="1"/>
    <xf numFmtId="0" fontId="50" fillId="2" borderId="0" xfId="0" applyFont="1" applyFill="1" applyAlignment="1">
      <alignment horizontal="right" vertical="center"/>
    </xf>
    <xf numFmtId="3" fontId="50" fillId="2" borderId="0" xfId="0" applyNumberFormat="1" applyFont="1" applyFill="1" applyAlignment="1">
      <alignment horizontal="right" vertical="center"/>
    </xf>
    <xf numFmtId="9" fontId="50" fillId="2" borderId="0" xfId="1" applyFont="1" applyFill="1" applyBorder="1" applyAlignment="1">
      <alignment horizontal="right" vertical="center"/>
    </xf>
    <xf numFmtId="3" fontId="45" fillId="2" borderId="2" xfId="0" applyNumberFormat="1" applyFont="1" applyFill="1" applyBorder="1" applyAlignment="1">
      <alignment horizontal="right" vertical="center"/>
    </xf>
    <xf numFmtId="3" fontId="50" fillId="2" borderId="2" xfId="0" applyNumberFormat="1" applyFont="1" applyFill="1" applyBorder="1" applyAlignment="1">
      <alignment horizontal="right" vertical="center"/>
    </xf>
    <xf numFmtId="9" fontId="50" fillId="2" borderId="17" xfId="1" applyFont="1" applyFill="1" applyBorder="1" applyAlignment="1">
      <alignment horizontal="right" vertical="center"/>
    </xf>
    <xf numFmtId="3" fontId="50" fillId="2" borderId="20" xfId="0" applyNumberFormat="1" applyFont="1" applyFill="1" applyBorder="1" applyAlignment="1">
      <alignment horizontal="right" vertical="center"/>
    </xf>
    <xf numFmtId="9" fontId="45" fillId="2" borderId="20" xfId="1" applyFont="1" applyFill="1" applyBorder="1" applyAlignment="1">
      <alignment horizontal="right" vertical="center"/>
    </xf>
    <xf numFmtId="3" fontId="50" fillId="2" borderId="17" xfId="0" applyNumberFormat="1" applyFont="1" applyFill="1" applyBorder="1" applyAlignment="1">
      <alignment vertical="center"/>
    </xf>
    <xf numFmtId="3" fontId="45" fillId="2" borderId="0" xfId="0" applyNumberFormat="1" applyFont="1" applyFill="1" applyAlignment="1">
      <alignment horizontal="left"/>
    </xf>
    <xf numFmtId="166" fontId="50" fillId="2" borderId="0" xfId="0" applyNumberFormat="1" applyFont="1" applyFill="1" applyAlignment="1">
      <alignment horizontal="right"/>
    </xf>
    <xf numFmtId="166" fontId="50" fillId="2" borderId="24" xfId="0" applyNumberFormat="1" applyFont="1" applyFill="1" applyBorder="1" applyAlignment="1">
      <alignment horizontal="right"/>
    </xf>
    <xf numFmtId="9" fontId="50" fillId="2" borderId="0" xfId="1" applyFont="1" applyFill="1" applyBorder="1" applyAlignment="1">
      <alignment horizontal="right"/>
    </xf>
    <xf numFmtId="0" fontId="45" fillId="2" borderId="1" xfId="0" applyFont="1" applyFill="1" applyBorder="1" applyAlignment="1">
      <alignment vertical="center"/>
    </xf>
    <xf numFmtId="3" fontId="45" fillId="2" borderId="1" xfId="0" applyNumberFormat="1" applyFont="1" applyFill="1" applyBorder="1" applyAlignment="1">
      <alignment horizontal="right" vertical="center"/>
    </xf>
    <xf numFmtId="3" fontId="45" fillId="2" borderId="1" xfId="7" applyNumberFormat="1" applyFont="1" applyFill="1" applyBorder="1" applyAlignment="1">
      <alignment horizontal="right" vertical="center"/>
    </xf>
    <xf numFmtId="167" fontId="45" fillId="2" borderId="1" xfId="7" applyNumberFormat="1" applyFont="1" applyFill="1" applyBorder="1" applyAlignment="1">
      <alignment horizontal="right" vertical="center"/>
    </xf>
    <xf numFmtId="9" fontId="45" fillId="2" borderId="1" xfId="1" applyFont="1" applyFill="1" applyBorder="1" applyAlignment="1">
      <alignment horizontal="right" vertical="center"/>
    </xf>
    <xf numFmtId="167" fontId="45" fillId="2" borderId="0" xfId="7" applyNumberFormat="1" applyFont="1" applyFill="1" applyAlignment="1">
      <alignment horizontal="right" vertical="center"/>
    </xf>
    <xf numFmtId="167" fontId="45" fillId="2" borderId="0" xfId="1" applyNumberFormat="1" applyFont="1" applyFill="1" applyBorder="1" applyAlignment="1">
      <alignment horizontal="right" vertical="center"/>
    </xf>
    <xf numFmtId="167" fontId="45" fillId="2" borderId="0" xfId="7" applyNumberFormat="1" applyFont="1" applyFill="1" applyBorder="1" applyAlignment="1">
      <alignment horizontal="right" vertical="center"/>
    </xf>
    <xf numFmtId="3" fontId="45" fillId="2" borderId="0" xfId="0" applyNumberFormat="1" applyFont="1" applyFill="1" applyAlignment="1">
      <alignment vertical="center"/>
    </xf>
    <xf numFmtId="0" fontId="51" fillId="2" borderId="0" xfId="0" applyFont="1" applyFill="1"/>
    <xf numFmtId="167" fontId="50" fillId="2" borderId="0" xfId="7" applyNumberFormat="1" applyFont="1" applyFill="1" applyAlignment="1">
      <alignment horizontal="right" vertical="center"/>
    </xf>
    <xf numFmtId="0" fontId="50" fillId="2" borderId="0" xfId="0" applyFont="1" applyFill="1" applyAlignment="1">
      <alignment vertical="center"/>
    </xf>
    <xf numFmtId="170" fontId="50" fillId="2" borderId="0" xfId="0" applyNumberFormat="1" applyFont="1" applyFill="1" applyAlignment="1">
      <alignment horizontal="right" vertical="center"/>
    </xf>
    <xf numFmtId="3" fontId="50" fillId="2" borderId="0" xfId="7" applyNumberFormat="1" applyFont="1" applyFill="1" applyBorder="1" applyAlignment="1">
      <alignment horizontal="right" vertical="center"/>
    </xf>
    <xf numFmtId="167" fontId="52" fillId="2" borderId="2" xfId="7" applyNumberFormat="1" applyFont="1" applyFill="1" applyBorder="1" applyAlignment="1">
      <alignment horizontal="right" vertical="center"/>
    </xf>
    <xf numFmtId="3" fontId="52" fillId="2" borderId="2" xfId="0" applyNumberFormat="1" applyFont="1" applyFill="1" applyBorder="1" applyAlignment="1">
      <alignment horizontal="right" vertical="center"/>
    </xf>
    <xf numFmtId="3" fontId="53" fillId="2" borderId="2" xfId="0" applyNumberFormat="1" applyFont="1" applyFill="1" applyBorder="1" applyAlignment="1">
      <alignment horizontal="right" vertical="center"/>
    </xf>
    <xf numFmtId="3" fontId="50" fillId="2" borderId="0" xfId="0" applyNumberFormat="1" applyFont="1" applyFill="1" applyAlignment="1">
      <alignment horizontal="right"/>
    </xf>
    <xf numFmtId="167" fontId="50" fillId="2" borderId="0" xfId="7" applyNumberFormat="1" applyFont="1" applyFill="1" applyAlignment="1">
      <alignment horizontal="right"/>
    </xf>
    <xf numFmtId="3" fontId="50" fillId="2" borderId="0" xfId="7" applyNumberFormat="1" applyFont="1" applyFill="1" applyBorder="1" applyAlignment="1">
      <alignment horizontal="right"/>
    </xf>
    <xf numFmtId="0" fontId="45" fillId="2" borderId="2" xfId="0" applyFont="1" applyFill="1" applyBorder="1" applyAlignment="1">
      <alignment vertical="center"/>
    </xf>
    <xf numFmtId="167" fontId="45" fillId="2" borderId="2" xfId="7" applyNumberFormat="1" applyFont="1" applyFill="1" applyBorder="1" applyAlignment="1">
      <alignment horizontal="right" vertical="center"/>
    </xf>
    <xf numFmtId="9" fontId="45" fillId="2" borderId="2" xfId="1" applyFont="1" applyFill="1" applyBorder="1" applyAlignment="1">
      <alignment horizontal="right" vertical="center"/>
    </xf>
    <xf numFmtId="9" fontId="50" fillId="2" borderId="2" xfId="1" applyFont="1" applyFill="1" applyBorder="1" applyAlignment="1">
      <alignment horizontal="right" vertical="center"/>
    </xf>
    <xf numFmtId="167" fontId="50" fillId="2" borderId="0" xfId="7" applyNumberFormat="1" applyFont="1" applyFill="1" applyBorder="1" applyAlignment="1">
      <alignment horizontal="right"/>
    </xf>
    <xf numFmtId="37" fontId="45" fillId="2" borderId="0" xfId="7" applyNumberFormat="1" applyFont="1" applyFill="1" applyAlignment="1">
      <alignment horizontal="right" vertical="center"/>
    </xf>
    <xf numFmtId="37" fontId="50" fillId="2" borderId="0" xfId="0" applyNumberFormat="1" applyFont="1" applyFill="1" applyAlignment="1">
      <alignment horizontal="right" vertical="center"/>
    </xf>
    <xf numFmtId="37" fontId="50" fillId="2" borderId="0" xfId="7" applyNumberFormat="1" applyFont="1" applyFill="1" applyAlignment="1">
      <alignment horizontal="right" vertical="center"/>
    </xf>
    <xf numFmtId="165" fontId="45" fillId="2" borderId="0" xfId="0" applyNumberFormat="1" applyFont="1" applyFill="1" applyAlignment="1">
      <alignment horizontal="right" vertical="center"/>
    </xf>
    <xf numFmtId="0" fontId="46" fillId="2" borderId="23" xfId="0" applyFont="1" applyFill="1" applyBorder="1"/>
    <xf numFmtId="9" fontId="45" fillId="2" borderId="23" xfId="1" applyFont="1" applyFill="1" applyBorder="1" applyAlignment="1">
      <alignment horizontal="right" vertical="center"/>
    </xf>
    <xf numFmtId="0" fontId="45" fillId="2" borderId="3" xfId="0" applyFont="1" applyFill="1" applyBorder="1" applyAlignment="1">
      <alignment vertical="center"/>
    </xf>
    <xf numFmtId="3" fontId="45" fillId="2" borderId="3" xfId="0" applyNumberFormat="1" applyFont="1" applyFill="1" applyBorder="1" applyAlignment="1">
      <alignment horizontal="right" vertical="center"/>
    </xf>
    <xf numFmtId="3" fontId="45" fillId="2" borderId="3" xfId="7" applyNumberFormat="1" applyFont="1" applyFill="1" applyBorder="1" applyAlignment="1">
      <alignment horizontal="right" vertical="center"/>
    </xf>
    <xf numFmtId="9" fontId="45" fillId="2" borderId="3" xfId="1" applyFont="1" applyFill="1" applyBorder="1" applyAlignment="1">
      <alignment horizontal="right" vertical="center"/>
    </xf>
    <xf numFmtId="3" fontId="45" fillId="2" borderId="3" xfId="0" applyNumberFormat="1" applyFont="1" applyFill="1" applyBorder="1" applyAlignment="1">
      <alignment vertical="center"/>
    </xf>
    <xf numFmtId="0" fontId="50" fillId="2" borderId="0" xfId="0" applyFont="1" applyFill="1"/>
    <xf numFmtId="0" fontId="50" fillId="2" borderId="0" xfId="0" applyFont="1" applyFill="1" applyAlignment="1">
      <alignment horizontal="right"/>
    </xf>
    <xf numFmtId="3" fontId="54" fillId="2" borderId="0" xfId="0" applyNumberFormat="1" applyFont="1" applyFill="1" applyAlignment="1">
      <alignment horizontal="right" vertical="center"/>
    </xf>
    <xf numFmtId="3" fontId="54" fillId="2" borderId="0" xfId="7" applyNumberFormat="1" applyFont="1" applyFill="1" applyBorder="1" applyAlignment="1">
      <alignment horizontal="right" vertical="center"/>
    </xf>
    <xf numFmtId="9" fontId="54" fillId="2" borderId="0" xfId="1" applyFont="1" applyFill="1" applyBorder="1" applyAlignment="1">
      <alignment horizontal="right" vertical="center"/>
    </xf>
    <xf numFmtId="9" fontId="50" fillId="2" borderId="0" xfId="1" applyFont="1" applyFill="1" applyBorder="1"/>
    <xf numFmtId="3" fontId="50" fillId="2" borderId="0" xfId="0" applyNumberFormat="1" applyFont="1" applyFill="1"/>
    <xf numFmtId="167" fontId="45" fillId="2" borderId="3" xfId="7" applyNumberFormat="1" applyFont="1" applyFill="1" applyBorder="1" applyAlignment="1">
      <alignment horizontal="right" vertical="center"/>
    </xf>
    <xf numFmtId="3" fontId="49" fillId="2" borderId="3" xfId="0" applyNumberFormat="1" applyFont="1" applyFill="1" applyBorder="1" applyAlignment="1">
      <alignment horizontal="right" vertical="center"/>
    </xf>
    <xf numFmtId="3" fontId="49" fillId="2" borderId="3" xfId="7" applyNumberFormat="1" applyFont="1" applyFill="1" applyBorder="1" applyAlignment="1">
      <alignment horizontal="right" vertical="center"/>
    </xf>
    <xf numFmtId="9" fontId="45" fillId="2" borderId="3" xfId="1" applyFont="1" applyFill="1" applyBorder="1" applyAlignment="1">
      <alignment vertical="center"/>
    </xf>
    <xf numFmtId="9" fontId="45" fillId="2" borderId="3" xfId="0" applyNumberFormat="1" applyFont="1" applyFill="1" applyBorder="1" applyAlignment="1">
      <alignment horizontal="right" vertical="center"/>
    </xf>
    <xf numFmtId="0" fontId="54" fillId="2" borderId="0" xfId="0" applyFont="1" applyFill="1" applyAlignment="1">
      <alignment horizontal="right"/>
    </xf>
    <xf numFmtId="3" fontId="54" fillId="2" borderId="0" xfId="0" applyNumberFormat="1" applyFont="1" applyFill="1" applyAlignment="1">
      <alignment horizontal="right"/>
    </xf>
    <xf numFmtId="3" fontId="54" fillId="2" borderId="0" xfId="7" applyNumberFormat="1" applyFont="1" applyFill="1" applyBorder="1" applyAlignment="1">
      <alignment horizontal="right"/>
    </xf>
    <xf numFmtId="9" fontId="45" fillId="2" borderId="0" xfId="1" applyFont="1" applyFill="1" applyBorder="1" applyAlignment="1">
      <alignment vertical="center"/>
    </xf>
    <xf numFmtId="171" fontId="50" fillId="2" borderId="0" xfId="7" applyNumberFormat="1" applyFont="1" applyFill="1" applyAlignment="1">
      <alignment horizontal="right"/>
    </xf>
    <xf numFmtId="0" fontId="47" fillId="2" borderId="0" xfId="0" applyFont="1" applyFill="1" applyAlignment="1">
      <alignment horizontal="right"/>
    </xf>
    <xf numFmtId="9" fontId="50" fillId="2" borderId="0" xfId="1" applyFont="1" applyFill="1" applyAlignment="1">
      <alignment horizontal="right"/>
    </xf>
    <xf numFmtId="3" fontId="47" fillId="2" borderId="0" xfId="7" applyNumberFormat="1" applyFont="1" applyFill="1" applyAlignment="1">
      <alignment horizontal="right"/>
    </xf>
    <xf numFmtId="3" fontId="47" fillId="2" borderId="0" xfId="7" applyNumberFormat="1" applyFont="1" applyFill="1" applyBorder="1" applyAlignment="1">
      <alignment horizontal="right"/>
    </xf>
    <xf numFmtId="0" fontId="45" fillId="2" borderId="0" xfId="0" applyFont="1" applyFill="1"/>
    <xf numFmtId="0" fontId="50" fillId="2" borderId="2" xfId="0" applyFont="1" applyFill="1" applyBorder="1" applyAlignment="1">
      <alignment horizontal="right" vertical="center"/>
    </xf>
    <xf numFmtId="0" fontId="50" fillId="2" borderId="11" xfId="0" applyFont="1" applyFill="1" applyBorder="1" applyAlignment="1">
      <alignment horizontal="right" vertical="center"/>
    </xf>
    <xf numFmtId="0" fontId="50" fillId="2" borderId="13" xfId="0" applyFont="1" applyFill="1" applyBorder="1" applyAlignment="1">
      <alignment horizontal="right" vertical="center"/>
    </xf>
    <xf numFmtId="0" fontId="45" fillId="2" borderId="0" xfId="0" applyFont="1" applyFill="1" applyAlignment="1">
      <alignment horizontal="left" vertical="center"/>
    </xf>
    <xf numFmtId="9" fontId="50" fillId="2" borderId="0" xfId="8" applyFont="1" applyFill="1" applyBorder="1" applyAlignment="1">
      <alignment horizontal="right" vertical="center"/>
    </xf>
    <xf numFmtId="0" fontId="45" fillId="2" borderId="0" xfId="0" applyFont="1" applyFill="1" applyAlignment="1">
      <alignment horizontal="right"/>
    </xf>
    <xf numFmtId="3" fontId="45" fillId="2" borderId="0" xfId="0" applyNumberFormat="1" applyFont="1" applyFill="1" applyAlignment="1">
      <alignment horizontal="right"/>
    </xf>
    <xf numFmtId="9" fontId="45" fillId="2" borderId="0" xfId="8" applyFont="1" applyFill="1" applyBorder="1" applyAlignment="1">
      <alignment horizontal="right"/>
    </xf>
    <xf numFmtId="9" fontId="50" fillId="2" borderId="2" xfId="8" applyFont="1" applyFill="1" applyBorder="1" applyAlignment="1">
      <alignment horizontal="right" vertical="center"/>
    </xf>
    <xf numFmtId="1" fontId="50" fillId="2" borderId="0" xfId="8" applyNumberFormat="1" applyFont="1" applyFill="1" applyBorder="1" applyAlignment="1">
      <alignment horizontal="right" vertical="center"/>
    </xf>
    <xf numFmtId="3" fontId="45" fillId="2" borderId="4" xfId="0" applyNumberFormat="1" applyFont="1" applyFill="1" applyBorder="1" applyAlignment="1">
      <alignment horizontal="right"/>
    </xf>
    <xf numFmtId="9" fontId="45" fillId="2" borderId="4" xfId="8" applyFont="1" applyFill="1" applyBorder="1" applyAlignment="1">
      <alignment horizontal="right"/>
    </xf>
    <xf numFmtId="3" fontId="45" fillId="2" borderId="5" xfId="0" applyNumberFormat="1" applyFont="1" applyFill="1" applyBorder="1" applyAlignment="1">
      <alignment horizontal="right"/>
    </xf>
    <xf numFmtId="9" fontId="45" fillId="2" borderId="5" xfId="8" applyFont="1" applyFill="1" applyBorder="1" applyAlignment="1">
      <alignment horizontal="right"/>
    </xf>
    <xf numFmtId="3" fontId="45" fillId="2" borderId="2" xfId="0" applyNumberFormat="1" applyFont="1" applyFill="1" applyBorder="1" applyAlignment="1">
      <alignment horizontal="right"/>
    </xf>
    <xf numFmtId="9" fontId="45" fillId="2" borderId="2" xfId="8" applyFont="1" applyFill="1" applyBorder="1" applyAlignment="1">
      <alignment horizontal="right"/>
    </xf>
    <xf numFmtId="9" fontId="45" fillId="2" borderId="3" xfId="8" applyFont="1" applyFill="1" applyBorder="1" applyAlignment="1">
      <alignment horizontal="right" vertical="center"/>
    </xf>
    <xf numFmtId="3" fontId="45" fillId="2" borderId="0" xfId="0" applyNumberFormat="1" applyFont="1" applyFill="1" applyAlignment="1">
      <alignment horizontal="right" vertical="center" wrapText="1"/>
    </xf>
    <xf numFmtId="0" fontId="45" fillId="2" borderId="0" xfId="0" applyFont="1" applyFill="1" applyAlignment="1">
      <alignment horizontal="left"/>
    </xf>
    <xf numFmtId="0" fontId="45" fillId="2" borderId="4" xfId="0" applyFont="1" applyFill="1" applyBorder="1" applyAlignment="1">
      <alignment horizontal="left"/>
    </xf>
    <xf numFmtId="0" fontId="45" fillId="2" borderId="5" xfId="0" applyFont="1" applyFill="1" applyBorder="1" applyAlignment="1">
      <alignment horizontal="left"/>
    </xf>
    <xf numFmtId="0" fontId="45" fillId="2" borderId="10" xfId="0" applyFont="1" applyFill="1" applyBorder="1" applyAlignment="1">
      <alignment horizontal="left"/>
    </xf>
    <xf numFmtId="0" fontId="45" fillId="2" borderId="12" xfId="0" applyFont="1" applyFill="1" applyBorder="1" applyAlignment="1">
      <alignment horizontal="left"/>
    </xf>
    <xf numFmtId="0" fontId="45" fillId="2" borderId="2" xfId="0" applyFont="1" applyFill="1" applyBorder="1" applyAlignment="1">
      <alignment horizontal="left"/>
    </xf>
    <xf numFmtId="0" fontId="45" fillId="2" borderId="3" xfId="0" applyFont="1" applyFill="1" applyBorder="1" applyAlignment="1">
      <alignment horizontal="left" vertical="center"/>
    </xf>
    <xf numFmtId="3" fontId="45" fillId="2" borderId="11" xfId="0" applyNumberFormat="1" applyFont="1" applyFill="1" applyBorder="1" applyAlignment="1">
      <alignment horizontal="right"/>
    </xf>
    <xf numFmtId="3" fontId="45" fillId="2" borderId="13" xfId="0" applyNumberFormat="1" applyFont="1" applyFill="1" applyBorder="1" applyAlignment="1">
      <alignment horizontal="right"/>
    </xf>
    <xf numFmtId="0" fontId="45" fillId="2" borderId="0" xfId="0" applyFont="1" applyFill="1" applyAlignment="1">
      <alignment horizontal="center" vertical="center" wrapText="1"/>
    </xf>
    <xf numFmtId="9" fontId="45" fillId="2" borderId="0" xfId="0" applyNumberFormat="1" applyFont="1" applyFill="1" applyAlignment="1">
      <alignment horizontal="center" vertical="center" wrapText="1"/>
    </xf>
    <xf numFmtId="167" fontId="45" fillId="2" borderId="0" xfId="0" applyNumberFormat="1" applyFont="1" applyFill="1" applyAlignment="1">
      <alignment horizontal="center" vertical="center" wrapText="1"/>
    </xf>
    <xf numFmtId="0" fontId="54" fillId="2" borderId="0" xfId="0" applyFont="1" applyFill="1" applyAlignment="1">
      <alignment horizontal="right" vertical="center"/>
    </xf>
    <xf numFmtId="3" fontId="45" fillId="2" borderId="0" xfId="0" applyNumberFormat="1" applyFont="1" applyFill="1"/>
    <xf numFmtId="9" fontId="50" fillId="2" borderId="0" xfId="8" applyFont="1" applyFill="1" applyBorder="1" applyAlignment="1">
      <alignment vertical="center"/>
    </xf>
    <xf numFmtId="3" fontId="54" fillId="2" borderId="0" xfId="0" applyNumberFormat="1" applyFont="1" applyFill="1" applyAlignment="1">
      <alignment vertical="center"/>
    </xf>
    <xf numFmtId="3" fontId="50" fillId="2" borderId="2" xfId="0" applyNumberFormat="1" applyFont="1" applyFill="1" applyBorder="1" applyAlignment="1">
      <alignment vertical="center"/>
    </xf>
    <xf numFmtId="0" fontId="50" fillId="2" borderId="2" xfId="0" applyFont="1" applyFill="1" applyBorder="1" applyAlignment="1">
      <alignment vertical="center"/>
    </xf>
    <xf numFmtId="9" fontId="50" fillId="2" borderId="2" xfId="8" applyFont="1" applyFill="1" applyBorder="1" applyAlignment="1">
      <alignment vertical="center"/>
    </xf>
    <xf numFmtId="3" fontId="54" fillId="2" borderId="2" xfId="0" applyNumberFormat="1" applyFont="1" applyFill="1" applyBorder="1" applyAlignment="1">
      <alignment vertical="center"/>
    </xf>
    <xf numFmtId="1" fontId="50" fillId="2" borderId="0" xfId="8" applyNumberFormat="1" applyFont="1" applyFill="1" applyBorder="1" applyAlignment="1">
      <alignment vertical="center"/>
    </xf>
    <xf numFmtId="9" fontId="54" fillId="2" borderId="0" xfId="8" applyFont="1" applyFill="1" applyBorder="1" applyAlignment="1">
      <alignment vertical="center"/>
    </xf>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DCDCDC"/>
      <color rgb="FF0092BC"/>
      <color rgb="FF000080"/>
      <color rgb="FFFFFF66"/>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2336DAE2-E06E-4F12-B6AF-7023210DAF63}"/>
            </a:ext>
          </a:extLst>
        </xdr:cNvPr>
        <xdr:cNvSpPr txBox="1"/>
      </xdr:nvSpPr>
      <xdr:spPr>
        <a:xfrm>
          <a:off x="609600" y="179293"/>
          <a:ext cx="8747311" cy="12494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2023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8515625" defaultRowHeight="14.25" x14ac:dyDescent="0.2"/>
  <cols>
    <col min="1" max="1" width="9.28515625" style="15"/>
    <col min="2" max="2" width="26.28515625" style="15" customWidth="1"/>
    <col min="3" max="10" width="10" style="15" customWidth="1"/>
    <col min="11" max="12" width="11.42578125" style="15" customWidth="1"/>
    <col min="13" max="13" width="4.5703125" style="15" customWidth="1"/>
    <col min="14" max="14" width="10" style="15" hidden="1" customWidth="1"/>
    <col min="15" max="19" width="0" style="15" hidden="1" customWidth="1"/>
    <col min="20" max="31" width="9.28515625" style="15"/>
    <col min="32" max="33" width="10.28515625" style="15" customWidth="1"/>
    <col min="34" max="44" width="9.28515625" style="15"/>
    <col min="45" max="45" width="10" style="15" customWidth="1"/>
    <col min="46" max="46" width="10.28515625" style="15" customWidth="1"/>
    <col min="47" max="16384" width="9.28515625" style="15"/>
  </cols>
  <sheetData>
    <row r="1" spans="1:48" x14ac:dyDescent="0.2">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2.5" x14ac:dyDescent="0.2">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2">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2">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2">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2">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2">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2">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2">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2">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2">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2">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2">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2">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2">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2">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2">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2">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2">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2">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2">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2">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2">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2">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2">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2">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2">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2">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2">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2">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2">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2">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2">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2">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2">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2">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2">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2">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2">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2">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2">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2">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2">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2">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2">
      <c r="C45" s="36"/>
      <c r="D45" s="36"/>
      <c r="E45" s="36"/>
      <c r="F45" s="36"/>
      <c r="G45" s="36"/>
      <c r="H45" s="36"/>
      <c r="I45" s="36"/>
      <c r="J45" s="36"/>
      <c r="K45" s="36"/>
      <c r="L45" s="36"/>
      <c r="M45" s="36"/>
      <c r="N45" s="36"/>
    </row>
    <row r="46" spans="1:48" x14ac:dyDescent="0.2">
      <c r="S46" s="64"/>
      <c r="T46" s="64"/>
      <c r="U46" s="64"/>
      <c r="V46" s="64"/>
      <c r="W46" s="64"/>
      <c r="X46" s="64"/>
      <c r="Y46" s="64"/>
      <c r="Z46" s="64"/>
      <c r="AA46" s="64"/>
      <c r="AB46" s="64"/>
      <c r="AC46" s="64"/>
      <c r="AD46" s="64"/>
      <c r="AE46" s="64"/>
      <c r="AF46" s="64"/>
      <c r="AG46" s="64"/>
      <c r="AH46" s="64"/>
    </row>
    <row r="47" spans="1:48" x14ac:dyDescent="0.2">
      <c r="S47" s="78"/>
      <c r="T47" s="78"/>
      <c r="U47" s="78"/>
      <c r="V47" s="78"/>
      <c r="W47" s="78"/>
      <c r="X47" s="78"/>
      <c r="Y47" s="78"/>
      <c r="Z47" s="78"/>
      <c r="AA47" s="78"/>
      <c r="AB47" s="78"/>
      <c r="AC47" s="78"/>
      <c r="AD47" s="78"/>
      <c r="AE47" s="78"/>
      <c r="AF47" s="78"/>
      <c r="AG47" s="78"/>
      <c r="AH47" s="78"/>
    </row>
    <row r="48" spans="1:48" x14ac:dyDescent="0.2">
      <c r="S48" s="64"/>
      <c r="T48" s="64"/>
      <c r="U48" s="64"/>
      <c r="V48" s="64"/>
      <c r="W48" s="64"/>
      <c r="X48" s="64"/>
      <c r="Y48" s="64"/>
      <c r="Z48" s="64"/>
      <c r="AA48" s="64"/>
      <c r="AB48" s="64"/>
      <c r="AC48" s="64"/>
      <c r="AD48" s="64"/>
      <c r="AE48" s="64"/>
      <c r="AF48" s="64"/>
      <c r="AG48" s="64"/>
      <c r="AH48" s="64"/>
    </row>
    <row r="49" spans="19:34" x14ac:dyDescent="0.2">
      <c r="S49" s="64"/>
      <c r="T49" s="64"/>
      <c r="U49" s="64"/>
      <c r="V49" s="64"/>
      <c r="W49" s="64"/>
      <c r="X49" s="64"/>
      <c r="Y49" s="64"/>
      <c r="Z49" s="64"/>
      <c r="AA49" s="64"/>
      <c r="AB49" s="64"/>
      <c r="AC49" s="64"/>
      <c r="AD49" s="64"/>
      <c r="AE49" s="64"/>
      <c r="AF49" s="64"/>
      <c r="AG49" s="64"/>
      <c r="AH49" s="64"/>
    </row>
    <row r="50" spans="19:34" x14ac:dyDescent="0.2">
      <c r="S50" s="64"/>
      <c r="T50" s="64"/>
      <c r="U50" s="64"/>
      <c r="V50" s="64"/>
      <c r="W50" s="64"/>
      <c r="X50" s="64"/>
      <c r="Y50" s="64"/>
      <c r="Z50" s="64"/>
      <c r="AA50" s="64"/>
      <c r="AB50" s="64"/>
      <c r="AC50" s="64"/>
      <c r="AD50" s="64"/>
      <c r="AE50" s="64"/>
      <c r="AF50" s="64"/>
      <c r="AG50" s="64"/>
      <c r="AH50" s="64"/>
    </row>
    <row r="51" spans="19:34" x14ac:dyDescent="0.2">
      <c r="S51" s="64"/>
      <c r="T51" s="64"/>
      <c r="U51" s="64"/>
      <c r="V51" s="64"/>
      <c r="W51" s="64"/>
      <c r="X51" s="64"/>
      <c r="Y51" s="64"/>
      <c r="Z51" s="64"/>
      <c r="AA51" s="64"/>
      <c r="AB51" s="64"/>
      <c r="AC51" s="64"/>
      <c r="AD51" s="64"/>
      <c r="AE51" s="64"/>
      <c r="AF51" s="64"/>
      <c r="AG51" s="64"/>
      <c r="AH51" s="64"/>
    </row>
    <row r="52" spans="19:34" x14ac:dyDescent="0.2">
      <c r="S52" s="64"/>
      <c r="T52" s="64"/>
      <c r="U52" s="64"/>
      <c r="V52" s="64"/>
      <c r="W52" s="64"/>
      <c r="X52" s="64"/>
      <c r="Y52" s="64"/>
      <c r="Z52" s="64"/>
      <c r="AA52" s="64"/>
      <c r="AB52" s="64"/>
      <c r="AC52" s="64"/>
      <c r="AD52" s="64"/>
      <c r="AE52" s="64"/>
      <c r="AF52" s="64"/>
      <c r="AG52" s="64"/>
      <c r="AH52" s="64"/>
    </row>
    <row r="53" spans="19:34" x14ac:dyDescent="0.2">
      <c r="S53" s="64"/>
      <c r="T53" s="64"/>
      <c r="U53" s="64"/>
      <c r="V53" s="64"/>
      <c r="W53" s="64"/>
      <c r="X53" s="64"/>
      <c r="Y53" s="64"/>
      <c r="Z53" s="64"/>
      <c r="AA53" s="64"/>
      <c r="AB53" s="64"/>
      <c r="AC53" s="64"/>
      <c r="AD53" s="64"/>
      <c r="AE53" s="64"/>
      <c r="AF53" s="64"/>
      <c r="AG53" s="64"/>
      <c r="AH53" s="64"/>
    </row>
    <row r="54" spans="19:34" x14ac:dyDescent="0.2">
      <c r="S54" s="64"/>
      <c r="T54" s="64"/>
      <c r="U54" s="64"/>
      <c r="V54" s="64"/>
      <c r="W54" s="64"/>
      <c r="X54" s="64"/>
      <c r="Y54" s="64"/>
      <c r="Z54" s="64"/>
      <c r="AA54" s="64"/>
      <c r="AB54" s="64"/>
      <c r="AC54" s="64"/>
      <c r="AD54" s="64"/>
      <c r="AE54" s="64"/>
      <c r="AF54" s="64"/>
      <c r="AG54" s="64"/>
      <c r="AH54" s="64"/>
    </row>
    <row r="55" spans="19:34" x14ac:dyDescent="0.2">
      <c r="S55" s="64"/>
      <c r="T55" s="64"/>
      <c r="U55" s="64"/>
      <c r="V55" s="64"/>
      <c r="W55" s="64"/>
      <c r="X55" s="64"/>
      <c r="Y55" s="64"/>
      <c r="Z55" s="64"/>
      <c r="AA55" s="64"/>
      <c r="AB55" s="64"/>
      <c r="AC55" s="64"/>
      <c r="AD55" s="64"/>
      <c r="AE55" s="64"/>
      <c r="AF55" s="64"/>
      <c r="AG55" s="64"/>
      <c r="AH55" s="64"/>
    </row>
    <row r="56" spans="19:34" x14ac:dyDescent="0.2">
      <c r="S56" s="64"/>
      <c r="T56" s="64"/>
      <c r="U56" s="64"/>
      <c r="V56" s="64"/>
      <c r="W56" s="64"/>
      <c r="X56" s="64"/>
      <c r="Y56" s="64"/>
      <c r="Z56" s="64"/>
      <c r="AA56" s="64"/>
      <c r="AB56" s="64"/>
      <c r="AC56" s="64"/>
      <c r="AD56" s="64"/>
      <c r="AE56" s="64"/>
      <c r="AF56" s="64"/>
      <c r="AG56" s="64"/>
      <c r="AH56" s="64"/>
    </row>
    <row r="57" spans="19:34" x14ac:dyDescent="0.2">
      <c r="S57" s="64"/>
      <c r="T57" s="64"/>
      <c r="U57" s="64"/>
      <c r="V57" s="64"/>
      <c r="W57" s="64"/>
      <c r="X57" s="64"/>
      <c r="Y57" s="64"/>
      <c r="Z57" s="64"/>
      <c r="AA57" s="64"/>
      <c r="AB57" s="64"/>
      <c r="AC57" s="64"/>
      <c r="AD57" s="64"/>
      <c r="AE57" s="64"/>
      <c r="AF57" s="64"/>
      <c r="AG57" s="64"/>
      <c r="AH57" s="64"/>
    </row>
    <row r="58" spans="19:34" x14ac:dyDescent="0.2">
      <c r="S58" s="64"/>
      <c r="T58" s="64"/>
      <c r="U58" s="64"/>
      <c r="V58" s="64"/>
      <c r="W58" s="64"/>
      <c r="X58" s="64"/>
      <c r="Y58" s="64"/>
      <c r="Z58" s="64"/>
      <c r="AA58" s="64"/>
      <c r="AB58" s="64"/>
      <c r="AC58" s="64"/>
      <c r="AD58" s="64"/>
      <c r="AE58" s="64"/>
      <c r="AF58" s="64"/>
      <c r="AG58" s="64"/>
      <c r="AH58" s="64"/>
    </row>
    <row r="59" spans="19:34" x14ac:dyDescent="0.2">
      <c r="S59" s="64"/>
      <c r="T59" s="64"/>
      <c r="U59" s="64"/>
      <c r="V59" s="64"/>
      <c r="W59" s="64"/>
      <c r="X59" s="64"/>
      <c r="Y59" s="64"/>
      <c r="Z59" s="64"/>
      <c r="AA59" s="64"/>
      <c r="AB59" s="64"/>
      <c r="AC59" s="64"/>
      <c r="AD59" s="64"/>
      <c r="AE59" s="64"/>
      <c r="AF59" s="64"/>
      <c r="AG59" s="64"/>
      <c r="AH59" s="64"/>
    </row>
    <row r="60" spans="19:34" x14ac:dyDescent="0.2">
      <c r="S60" s="64"/>
      <c r="T60" s="64"/>
      <c r="U60" s="64"/>
      <c r="V60" s="64"/>
      <c r="W60" s="64"/>
      <c r="X60" s="64"/>
      <c r="Y60" s="64"/>
      <c r="Z60" s="64"/>
      <c r="AA60" s="64"/>
      <c r="AB60" s="64"/>
      <c r="AC60" s="64"/>
      <c r="AD60" s="64"/>
      <c r="AE60" s="64"/>
      <c r="AF60" s="64"/>
      <c r="AG60" s="64"/>
      <c r="AH60" s="64"/>
    </row>
    <row r="61" spans="19:34" x14ac:dyDescent="0.2">
      <c r="S61" s="64"/>
      <c r="T61" s="64"/>
      <c r="U61" s="64"/>
      <c r="V61" s="64"/>
      <c r="W61" s="64"/>
      <c r="X61" s="64"/>
      <c r="Y61" s="64"/>
      <c r="Z61" s="64"/>
      <c r="AA61" s="64"/>
      <c r="AB61" s="64"/>
      <c r="AC61" s="64"/>
      <c r="AD61" s="64"/>
      <c r="AE61" s="64"/>
      <c r="AF61" s="64"/>
      <c r="AG61" s="64"/>
      <c r="AH61" s="64"/>
    </row>
    <row r="62" spans="19:34" x14ac:dyDescent="0.2">
      <c r="S62" s="64"/>
      <c r="T62" s="64"/>
      <c r="U62" s="64"/>
      <c r="V62" s="64"/>
      <c r="W62" s="64"/>
      <c r="X62" s="64"/>
      <c r="Y62" s="64"/>
      <c r="Z62" s="64"/>
      <c r="AA62" s="64"/>
      <c r="AB62" s="64"/>
      <c r="AC62" s="64"/>
      <c r="AD62" s="64"/>
      <c r="AE62" s="64"/>
      <c r="AF62" s="64"/>
      <c r="AG62" s="64"/>
      <c r="AH62" s="64"/>
    </row>
    <row r="63" spans="19:34" x14ac:dyDescent="0.2">
      <c r="S63" s="64"/>
      <c r="T63" s="64"/>
      <c r="U63" s="64"/>
      <c r="V63" s="64"/>
      <c r="W63" s="64"/>
      <c r="X63" s="64"/>
      <c r="Y63" s="64"/>
      <c r="Z63" s="64"/>
      <c r="AA63" s="64"/>
      <c r="AB63" s="64"/>
      <c r="AC63" s="64"/>
      <c r="AD63" s="64"/>
      <c r="AE63" s="64"/>
      <c r="AF63" s="64"/>
      <c r="AG63" s="64"/>
      <c r="AH63" s="64"/>
    </row>
    <row r="64" spans="19:34" x14ac:dyDescent="0.2">
      <c r="S64" s="64"/>
      <c r="T64" s="64"/>
      <c r="U64" s="64"/>
      <c r="V64" s="64"/>
      <c r="W64" s="64"/>
      <c r="X64" s="64"/>
      <c r="Y64" s="64"/>
      <c r="Z64" s="64"/>
      <c r="AA64" s="64"/>
      <c r="AB64" s="64"/>
      <c r="AC64" s="64"/>
      <c r="AD64" s="64"/>
      <c r="AE64" s="64"/>
      <c r="AF64" s="64"/>
      <c r="AG64" s="64"/>
      <c r="AH64" s="64"/>
    </row>
    <row r="65" spans="19:34" x14ac:dyDescent="0.2">
      <c r="S65" s="64"/>
      <c r="T65" s="64"/>
      <c r="U65" s="64"/>
      <c r="V65" s="64"/>
      <c r="W65" s="64"/>
      <c r="X65" s="64"/>
      <c r="Y65" s="64"/>
      <c r="Z65" s="64"/>
      <c r="AA65" s="64"/>
      <c r="AB65" s="64"/>
      <c r="AC65" s="64"/>
      <c r="AD65" s="64"/>
      <c r="AE65" s="64"/>
      <c r="AF65" s="64"/>
      <c r="AG65" s="64"/>
      <c r="AH65" s="64"/>
    </row>
    <row r="66" spans="19:34" x14ac:dyDescent="0.2">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64" bestFit="1" customWidth="1"/>
    <col min="40" max="40" width="4.7109375" style="15" customWidth="1"/>
    <col min="41"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ol min="56" max="56" width="10" style="40" bestFit="1" customWidth="1"/>
    <col min="126"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25">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25">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25">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25">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25">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25">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25">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25">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25">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25">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25">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25">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25">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25">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25">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25">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25">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25">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25">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25">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25">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25">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25">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25">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25">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25">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25">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25">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25">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25">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25">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25">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25">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25">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25">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25">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2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25">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8515625" defaultRowHeight="15" x14ac:dyDescent="0.25"/>
  <cols>
    <col min="1" max="1" width="9.28515625" style="15"/>
    <col min="2" max="2" width="30.42578125" style="64" bestFit="1" customWidth="1"/>
    <col min="3" max="9" width="4.7109375" style="64" bestFit="1" customWidth="1"/>
    <col min="10" max="10" width="5" style="64" bestFit="1" customWidth="1"/>
    <col min="11" max="11" width="8.5703125" style="64" bestFit="1" customWidth="1"/>
    <col min="12" max="12" width="8.7109375" style="64" bestFit="1" customWidth="1"/>
    <col min="13" max="13" width="4.7109375" style="15" bestFit="1" customWidth="1"/>
    <col min="14" max="14" width="6.7109375" style="89" customWidth="1"/>
    <col min="15" max="22" width="6.7109375" style="15" customWidth="1"/>
    <col min="23" max="31" width="6.7109375" style="104" customWidth="1"/>
    <col min="32" max="36" width="6.7109375" style="104" bestFit="1" customWidth="1"/>
    <col min="37" max="37" width="5.7109375" style="104" bestFit="1" customWidth="1"/>
    <col min="38" max="38" width="6.7109375" style="15" customWidth="1"/>
    <col min="39" max="41" width="6.7109375" style="77" customWidth="1"/>
    <col min="42" max="47" width="6.7109375" style="15" customWidth="1"/>
    <col min="48" max="49" width="6.7109375" style="15" bestFit="1" customWidth="1"/>
    <col min="50" max="50" width="9.28515625" style="15"/>
    <col min="51" max="51" width="24.7109375" customWidth="1"/>
    <col min="52" max="57" width="4.7109375" style="64" customWidth="1"/>
    <col min="58" max="58" width="4.7109375" style="64" bestFit="1" customWidth="1"/>
    <col min="59" max="59" width="5" style="64" bestFit="1" customWidth="1"/>
    <col min="60" max="60" width="8.5703125" style="64" bestFit="1" customWidth="1"/>
    <col min="61" max="61" width="8.7109375" style="64" bestFit="1" customWidth="1"/>
    <col min="62" max="62" width="10.7109375" style="64" customWidth="1"/>
    <col min="63" max="80" width="6.7109375" style="64" customWidth="1"/>
    <col min="81" max="85" width="6.7109375" style="64" bestFit="1" customWidth="1"/>
    <col min="86" max="86" width="8.7109375" style="64" customWidth="1"/>
    <col min="87" max="87" width="6.7109375" style="64" customWidth="1"/>
    <col min="88" max="88" width="6.7109375" customWidth="1"/>
    <col min="89" max="96" width="6.7109375" style="64" customWidth="1"/>
    <col min="97" max="98" width="6.7109375" style="64" bestFit="1" customWidth="1"/>
    <col min="99" max="99" width="9.28515625" style="64" customWidth="1"/>
    <col min="100" max="16384" width="9.28515625" style="64"/>
  </cols>
  <sheetData>
    <row r="1" spans="1:98" x14ac:dyDescent="0.25">
      <c r="B1" s="39" t="s">
        <v>51</v>
      </c>
      <c r="C1" s="15"/>
      <c r="D1" s="15"/>
      <c r="E1" s="15"/>
      <c r="F1" s="15"/>
      <c r="G1" s="15"/>
      <c r="H1" s="15"/>
      <c r="I1" s="15"/>
      <c r="J1" s="15"/>
      <c r="K1" s="15"/>
      <c r="L1" s="15"/>
      <c r="N1" s="47"/>
      <c r="AL1" s="77"/>
      <c r="AO1" s="15"/>
      <c r="AX1"/>
      <c r="AY1" s="91" t="s">
        <v>52</v>
      </c>
      <c r="CJ1" s="64"/>
    </row>
    <row r="2" spans="1:98" x14ac:dyDescent="0.25">
      <c r="B2" s="1"/>
      <c r="C2" s="2"/>
      <c r="D2" s="2"/>
      <c r="E2" s="2"/>
      <c r="F2" s="2"/>
      <c r="G2" s="2"/>
      <c r="H2" s="2"/>
      <c r="I2" s="2"/>
      <c r="J2" s="2"/>
      <c r="K2" s="2"/>
      <c r="L2" s="2"/>
      <c r="M2" s="2"/>
      <c r="N2" s="48"/>
      <c r="AL2" s="77"/>
      <c r="AO2" s="15"/>
      <c r="AX2"/>
      <c r="AY2" s="64"/>
      <c r="CJ2" s="64"/>
    </row>
    <row r="3" spans="1:98" x14ac:dyDescent="0.25">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33.75" x14ac:dyDescent="0.2">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25">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25">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25">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25">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25">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25">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25">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25">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25">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25">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25">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25">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25">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25">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25">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25">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ht="14.25" x14ac:dyDescent="0.2">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ht="14.25" x14ac:dyDescent="0.2">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ht="14.25" x14ac:dyDescent="0.2">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25">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25">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25">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4.25" x14ac:dyDescent="0.2">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4.25" x14ac:dyDescent="0.2">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4.25" x14ac:dyDescent="0.2">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25">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4.25" x14ac:dyDescent="0.2">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25">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4.25" x14ac:dyDescent="0.2">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4.25" x14ac:dyDescent="0.2">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4.25" x14ac:dyDescent="0.2">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25">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4.25" x14ac:dyDescent="0.2">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25">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4.25" x14ac:dyDescent="0.2">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4.25" x14ac:dyDescent="0.2">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4.25" x14ac:dyDescent="0.2">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25">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4.25" x14ac:dyDescent="0.2">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25">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25">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25">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25">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25">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25">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25">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25">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25">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25">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25">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25">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25">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25">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25">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4.25" x14ac:dyDescent="0.2">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25">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25">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25">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25">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25">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25">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2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2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2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25">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2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25">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25">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25">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25">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25">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25">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5" x14ac:dyDescent="0.25"/>
  <cols>
    <col min="2" max="2" width="29.7109375" bestFit="1" customWidth="1"/>
    <col min="3" max="8" width="4.7109375" bestFit="1"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2.42578125" customWidth="1"/>
    <col min="20" max="21" width="6.7109375" bestFit="1" customWidth="1"/>
    <col min="22" max="22" width="6.7109375" customWidth="1"/>
    <col min="23" max="23" width="7.28515625" customWidth="1"/>
    <col min="24" max="24" width="29.7109375" bestFit="1" customWidth="1"/>
    <col min="25" max="31" width="4.7109375" bestFit="1" customWidth="1"/>
    <col min="32" max="32" width="5" bestFit="1" customWidth="1"/>
    <col min="33" max="33" width="8.5703125" bestFit="1" customWidth="1"/>
    <col min="34" max="34" width="8.7109375" bestFit="1" customWidth="1"/>
    <col min="36" max="40" width="6.7109375" bestFit="1" customWidth="1"/>
    <col min="42" max="43" width="6.7109375" bestFit="1" customWidth="1"/>
  </cols>
  <sheetData>
    <row r="1" spans="1:43" x14ac:dyDescent="0.25">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25">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25">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33.75" x14ac:dyDescent="0.25">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25">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25">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25">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25">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25">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25">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25">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25">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25">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25">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25">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25">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25">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25">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25">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25">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25">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25">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25">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7109375" style="64" customWidth="1"/>
    <col min="10" max="10" width="5.28515625" style="370" customWidth="1"/>
    <col min="11" max="11" width="5.28515625" style="64" customWidth="1"/>
    <col min="12" max="12" width="8.5703125" style="64" customWidth="1"/>
    <col min="13" max="13" width="8.7109375" style="64" customWidth="1"/>
    <col min="14" max="14" width="6.42578125" style="64" customWidth="1"/>
    <col min="15" max="15" width="6.7109375" style="64" customWidth="1"/>
    <col min="16" max="19" width="6.7109375" style="15" customWidth="1"/>
    <col min="20" max="23" width="6.7109375" style="15" hidden="1" customWidth="1"/>
    <col min="24" max="27" width="6.7109375" style="104" hidden="1" customWidth="1"/>
    <col min="28" max="31" width="6.7109375" style="104" customWidth="1"/>
    <col min="32" max="32" width="6.7109375" style="105" customWidth="1"/>
    <col min="33" max="36" width="8.28515625" style="101" customWidth="1"/>
    <col min="37" max="37" width="9.42578125" style="386" customWidth="1"/>
    <col min="38" max="38" width="6.7109375" style="104" customWidth="1"/>
    <col min="39" max="40" width="9.7109375" style="225" customWidth="1"/>
    <col min="41" max="41" width="7.7109375" style="15" customWidth="1"/>
    <col min="42" max="42" width="6.7109375" style="15" customWidth="1"/>
    <col min="43" max="50" width="6.7109375" style="40" customWidth="1"/>
    <col min="51" max="51" width="6.7109375" style="77" customWidth="1"/>
    <col min="52" max="54" width="6.7109375" style="40" customWidth="1"/>
    <col min="55" max="56" width="9.42578125" style="15" customWidth="1"/>
    <col min="57" max="57" width="9.28515625" style="64" customWidth="1"/>
    <col min="58" max="58" width="10" style="40" customWidth="1"/>
    <col min="59" max="16384" width="9.28515625" style="64"/>
  </cols>
  <sheetData>
    <row r="1" spans="1:60" x14ac:dyDescent="0.2">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33.75" x14ac:dyDescent="0.2">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x14ac:dyDescent="0.2">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x14ac:dyDescent="0.2">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x14ac:dyDescent="0.2">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x14ac:dyDescent="0.2">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x14ac:dyDescent="0.2">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x14ac:dyDescent="0.2">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x14ac:dyDescent="0.2">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x14ac:dyDescent="0.2">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x14ac:dyDescent="0.2">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x14ac:dyDescent="0.2">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x14ac:dyDescent="0.2">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x14ac:dyDescent="0.2">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x14ac:dyDescent="0.2">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x14ac:dyDescent="0.2">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x14ac:dyDescent="0.2">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x14ac:dyDescent="0.2">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x14ac:dyDescent="0.2">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x14ac:dyDescent="0.2">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x14ac:dyDescent="0.2">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x14ac:dyDescent="0.2">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x14ac:dyDescent="0.2">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x14ac:dyDescent="0.2">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x14ac:dyDescent="0.2">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x14ac:dyDescent="0.2">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x14ac:dyDescent="0.2">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x14ac:dyDescent="0.2">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x14ac:dyDescent="0.2">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x14ac:dyDescent="0.2">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1.25"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1.25"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2">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8" width="6.7109375" style="104" bestFit="1" customWidth="1"/>
    <col min="39" max="40" width="9.7109375" style="225" bestFit="1" customWidth="1"/>
    <col min="41" max="42" width="6.7109375" style="15" customWidth="1"/>
    <col min="43" max="50" width="6.7109375" style="40" customWidth="1"/>
    <col min="51" max="51" width="6.7109375" style="77" customWidth="1"/>
    <col min="52" max="54" width="6.7109375" style="40" bestFit="1" customWidth="1"/>
    <col min="55" max="56" width="9.42578125" style="15" bestFit="1" customWidth="1"/>
    <col min="57" max="57" width="9.28515625" style="64"/>
    <col min="58" max="58" width="10" style="40" customWidth="1"/>
    <col min="59" max="16384" width="9.28515625" style="64"/>
  </cols>
  <sheetData>
    <row r="1" spans="1:60" x14ac:dyDescent="0.2">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33.75" x14ac:dyDescent="0.2">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x14ac:dyDescent="0.2">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x14ac:dyDescent="0.2">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x14ac:dyDescent="0.2">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x14ac:dyDescent="0.2">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x14ac:dyDescent="0.2">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x14ac:dyDescent="0.2">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x14ac:dyDescent="0.2">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x14ac:dyDescent="0.2">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x14ac:dyDescent="0.2">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x14ac:dyDescent="0.2">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x14ac:dyDescent="0.2">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x14ac:dyDescent="0.2">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x14ac:dyDescent="0.2">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x14ac:dyDescent="0.2">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x14ac:dyDescent="0.2">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x14ac:dyDescent="0.2">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x14ac:dyDescent="0.2">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x14ac:dyDescent="0.2">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x14ac:dyDescent="0.2">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x14ac:dyDescent="0.2">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x14ac:dyDescent="0.2">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x14ac:dyDescent="0.2">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x14ac:dyDescent="0.2">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x14ac:dyDescent="0.2">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x14ac:dyDescent="0.2">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x14ac:dyDescent="0.2">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x14ac:dyDescent="0.2">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x14ac:dyDescent="0.2">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1.25"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2">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2">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28515625" defaultRowHeight="12" customHeight="1" x14ac:dyDescent="0.2"/>
  <cols>
    <col min="1" max="1" width="9.28515625" style="48"/>
    <col min="2" max="2" width="30.42578125" style="89" bestFit="1" customWidth="1"/>
    <col min="3" max="8" width="4.7109375" style="89" customWidth="1"/>
    <col min="9" max="10" width="5.28515625" style="411" bestFit="1" customWidth="1"/>
    <col min="11" max="11" width="8.5703125" style="89" customWidth="1"/>
    <col min="12" max="12" width="8.7109375" style="89" customWidth="1"/>
    <col min="13" max="13" width="4.7109375" style="48" customWidth="1"/>
    <col min="14" max="14" width="6.7109375" style="89" customWidth="1"/>
    <col min="15" max="22" width="6.7109375" style="48" customWidth="1"/>
    <col min="23" max="31" width="6.7109375" style="298" customWidth="1"/>
    <col min="32" max="37" width="6.7109375" style="298" bestFit="1" customWidth="1"/>
    <col min="38" max="38" width="5.7109375" style="298" bestFit="1" customWidth="1"/>
    <col min="39" max="39" width="6.7109375" style="48" customWidth="1"/>
    <col min="40" max="42" width="6.7109375" style="142" customWidth="1"/>
    <col min="43" max="48" width="6.7109375" style="48" customWidth="1"/>
    <col min="49" max="51" width="6.7109375" style="48" bestFit="1" customWidth="1"/>
    <col min="52" max="52" width="9.28515625" style="48"/>
    <col min="53" max="53" width="30.42578125" style="89" bestFit="1" customWidth="1"/>
    <col min="54" max="59" width="4.7109375" style="89" customWidth="1"/>
    <col min="60" max="60" width="4.7109375" style="89" bestFit="1" customWidth="1"/>
    <col min="61" max="61" width="5" style="89" bestFit="1" customWidth="1"/>
    <col min="62" max="62" width="8.5703125" style="89" customWidth="1"/>
    <col min="63" max="63" width="8.7109375" style="89" bestFit="1" customWidth="1"/>
    <col min="64" max="64" width="10.7109375" style="89" customWidth="1"/>
    <col min="65" max="83" width="6.7109375" style="89" hidden="1" customWidth="1"/>
    <col min="84" max="86" width="6.7109375" style="89" customWidth="1"/>
    <col min="87" max="88" width="6.7109375" style="89" bestFit="1" customWidth="1"/>
    <col min="89" max="89" width="8.7109375" style="89" hidden="1" customWidth="1"/>
    <col min="90" max="102" width="6.7109375" style="89" hidden="1" customWidth="1"/>
    <col min="103" max="103" width="0" style="89" hidden="1" customWidth="1"/>
    <col min="104" max="16384" width="9.2851562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25">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2">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5" x14ac:dyDescent="0.25"/>
  <cols>
    <col min="2" max="2" width="29.7109375" bestFit="1" customWidth="1"/>
    <col min="3" max="8" width="4.7109375"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7.5703125" customWidth="1"/>
    <col min="20" max="20" width="9.7109375" customWidth="1"/>
    <col min="21" max="21" width="9.7109375" bestFit="1" customWidth="1"/>
    <col min="22" max="22" width="2.42578125" customWidth="1"/>
    <col min="23" max="24" width="6.7109375" bestFit="1" customWidth="1"/>
    <col min="25" max="25" width="6.7109375" customWidth="1"/>
    <col min="26" max="26" width="7.28515625" customWidth="1"/>
    <col min="27" max="27" width="29.7109375" bestFit="1" customWidth="1"/>
    <col min="28" max="33" width="4.7109375" customWidth="1"/>
    <col min="34" max="34" width="4.7109375" bestFit="1" customWidth="1"/>
    <col min="35" max="35" width="5" bestFit="1" customWidth="1"/>
    <col min="36" max="36" width="8.5703125" customWidth="1"/>
    <col min="37" max="37" width="8.7109375" customWidth="1"/>
    <col min="38" max="38" width="1" customWidth="1"/>
    <col min="39" max="39" width="6.7109375" customWidth="1"/>
    <col min="40" max="44" width="6.7109375" bestFit="1" customWidth="1"/>
    <col min="46" max="48" width="6.7109375" bestFit="1" customWidth="1"/>
  </cols>
  <sheetData>
    <row r="1" spans="1:48" x14ac:dyDescent="0.25">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25">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25">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33.75" x14ac:dyDescent="0.25">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25">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25">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25">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25">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25">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25">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25">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25">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25">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25">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25">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25">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25">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25">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25">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25">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25">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25">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25">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28515625" defaultRowHeight="14.25" x14ac:dyDescent="0.2"/>
  <cols>
    <col min="1" max="1" width="9.28515625" style="15"/>
    <col min="2" max="2" width="31.28515625" style="15" customWidth="1"/>
    <col min="3" max="9" width="10" style="15" customWidth="1"/>
    <col min="10" max="11" width="11.42578125" style="15" customWidth="1"/>
    <col min="12" max="12" width="4.7109375" style="15" customWidth="1"/>
    <col min="13" max="13" width="10" style="48" customWidth="1"/>
    <col min="14" max="31" width="9.28515625" style="15"/>
    <col min="32" max="34" width="9.28515625" style="77"/>
    <col min="35" max="16384" width="9.28515625" style="15"/>
  </cols>
  <sheetData>
    <row r="1" spans="1:41" x14ac:dyDescent="0.2">
      <c r="B1" s="16" t="s">
        <v>79</v>
      </c>
      <c r="M1" s="47"/>
    </row>
    <row r="2" spans="1:41" x14ac:dyDescent="0.2">
      <c r="B2" s="1"/>
      <c r="C2" s="2"/>
      <c r="D2" s="2"/>
      <c r="E2" s="2"/>
      <c r="F2" s="2"/>
      <c r="G2" s="2"/>
      <c r="H2" s="2"/>
      <c r="I2" s="2"/>
      <c r="J2" s="2"/>
      <c r="K2" s="2"/>
      <c r="L2" s="2"/>
    </row>
    <row r="3" spans="1:41" x14ac:dyDescent="0.2">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2.5" x14ac:dyDescent="0.2">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2">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2">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2">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2">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2">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2">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2">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2">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2">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x14ac:dyDescent="0.2">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x14ac:dyDescent="0.2">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2">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2">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2">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2">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2">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x14ac:dyDescent="0.2">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x14ac:dyDescent="0.2">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x14ac:dyDescent="0.2">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2">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2">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2">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2">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2">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2">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2">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2">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2">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2">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2">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2">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2">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2">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2">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2">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2">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2">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2">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2">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2">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2">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2">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2">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2">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2">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2">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2">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2">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2">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2">
      <c r="B54" s="49"/>
      <c r="C54" s="61"/>
      <c r="D54" s="61"/>
      <c r="E54" s="61"/>
      <c r="F54" s="61"/>
      <c r="G54" s="61"/>
      <c r="H54" s="61"/>
      <c r="I54" s="61"/>
      <c r="J54" s="26"/>
      <c r="K54" s="26"/>
      <c r="M54" s="61"/>
    </row>
    <row r="55" spans="2:41" ht="9" customHeight="1" x14ac:dyDescent="0.2">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2">
      <c r="B56" s="23"/>
      <c r="C56" s="62"/>
      <c r="D56" s="62"/>
      <c r="E56" s="62"/>
      <c r="F56" s="62"/>
      <c r="G56" s="62"/>
      <c r="H56" s="62"/>
      <c r="I56" s="62"/>
      <c r="J56" s="26"/>
      <c r="K56" s="26"/>
      <c r="M56" s="62"/>
    </row>
    <row r="57" spans="2:41" x14ac:dyDescent="0.2">
      <c r="B57" s="23"/>
      <c r="C57" s="62"/>
      <c r="D57" s="62"/>
      <c r="E57" s="62"/>
      <c r="F57" s="62"/>
      <c r="G57" s="62"/>
      <c r="H57" s="62"/>
      <c r="I57" s="62"/>
      <c r="J57" s="26"/>
      <c r="K57" s="26"/>
      <c r="M57" s="62"/>
    </row>
    <row r="58" spans="2:41" x14ac:dyDescent="0.2">
      <c r="B58" s="23"/>
      <c r="C58" s="62"/>
      <c r="D58" s="62"/>
      <c r="E58" s="62"/>
      <c r="F58" s="62"/>
      <c r="G58" s="62"/>
      <c r="H58" s="62"/>
      <c r="I58" s="62"/>
      <c r="J58" s="26"/>
      <c r="K58" s="26"/>
      <c r="M58" s="62"/>
    </row>
    <row r="59" spans="2:41" x14ac:dyDescent="0.2">
      <c r="B59" s="23"/>
      <c r="C59" s="62"/>
      <c r="D59" s="62"/>
      <c r="E59" s="62"/>
      <c r="F59" s="62"/>
      <c r="G59" s="62"/>
      <c r="H59" s="62"/>
      <c r="I59" s="62"/>
      <c r="J59" s="26"/>
      <c r="K59" s="26"/>
      <c r="M59" s="62"/>
    </row>
    <row r="63" spans="2:41" ht="9" customHeight="1" x14ac:dyDescent="0.2">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8515625" defaultRowHeight="14.25" x14ac:dyDescent="0.2"/>
  <cols>
    <col min="1" max="1" width="38.7109375" style="64" bestFit="1" customWidth="1"/>
    <col min="2" max="2" width="27.28515625" style="64" bestFit="1" customWidth="1"/>
    <col min="3" max="8" width="4.7109375" style="64" customWidth="1"/>
    <col min="9" max="9" width="5.28515625" style="370" customWidth="1"/>
    <col min="10" max="11" width="5.28515625" style="64" customWidth="1"/>
    <col min="12" max="12" width="9.7109375" style="64" customWidth="1"/>
    <col min="13" max="13" width="9.42578125" style="64" customWidth="1"/>
    <col min="14" max="14" width="3" style="64" customWidth="1"/>
    <col min="15" max="15" width="6.7109375" style="64" customWidth="1"/>
    <col min="16" max="23" width="6.7109375" style="15" customWidth="1"/>
    <col min="24" max="31" width="6.7109375" style="104" customWidth="1"/>
    <col min="32" max="32" width="6.7109375" style="105" customWidth="1"/>
    <col min="33" max="36" width="6.7109375" style="101" customWidth="1"/>
    <col min="37" max="37" width="7.28515625" style="386" customWidth="1"/>
    <col min="38" max="39" width="6.7109375" style="104" customWidth="1"/>
    <col min="40" max="40" width="9.42578125" style="225" customWidth="1"/>
    <col min="41" max="41" width="10" style="225" customWidth="1"/>
    <col min="42" max="42" width="7.7109375" style="15" customWidth="1"/>
    <col min="43" max="43" width="6.7109375" style="15" customWidth="1"/>
    <col min="44" max="50" width="6.7109375" style="40" customWidth="1"/>
    <col min="51" max="51" width="6.7109375" style="40" bestFit="1" customWidth="1"/>
    <col min="52" max="52" width="6.7109375" style="77" bestFit="1" customWidth="1"/>
    <col min="53" max="55" width="6.7109375" style="40" bestFit="1" customWidth="1"/>
    <col min="56" max="56" width="9.42578125" style="15" customWidth="1"/>
    <col min="57" max="57" width="10.42578125" style="15" customWidth="1"/>
    <col min="58" max="58" width="9.28515625" style="64"/>
    <col min="59" max="59" width="10" style="40" bestFit="1" customWidth="1"/>
    <col min="60" max="16384" width="9.28515625" style="64"/>
  </cols>
  <sheetData>
    <row r="1" spans="1:61" x14ac:dyDescent="0.2">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33.75" x14ac:dyDescent="0.2">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x14ac:dyDescent="0.2">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x14ac:dyDescent="0.2">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x14ac:dyDescent="0.2">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x14ac:dyDescent="0.2">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x14ac:dyDescent="0.2">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x14ac:dyDescent="0.2">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x14ac:dyDescent="0.2">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x14ac:dyDescent="0.2">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x14ac:dyDescent="0.2">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x14ac:dyDescent="0.2">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x14ac:dyDescent="0.2">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x14ac:dyDescent="0.2">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x14ac:dyDescent="0.2">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x14ac:dyDescent="0.2">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x14ac:dyDescent="0.2">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x14ac:dyDescent="0.2">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x14ac:dyDescent="0.2">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x14ac:dyDescent="0.2">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x14ac:dyDescent="0.2">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x14ac:dyDescent="0.2">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x14ac:dyDescent="0.2">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x14ac:dyDescent="0.2">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x14ac:dyDescent="0.2">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x14ac:dyDescent="0.2">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x14ac:dyDescent="0.2">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x14ac:dyDescent="0.2">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x14ac:dyDescent="0.2">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x14ac:dyDescent="0.2">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x14ac:dyDescent="0.2">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x14ac:dyDescent="0.2">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x14ac:dyDescent="0.2">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x14ac:dyDescent="0.2">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x14ac:dyDescent="0.2">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x14ac:dyDescent="0.2">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x14ac:dyDescent="0.2">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x14ac:dyDescent="0.2">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x14ac:dyDescent="0.2">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x14ac:dyDescent="0.2">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x14ac:dyDescent="0.2">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x14ac:dyDescent="0.2">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1.25"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x14ac:dyDescent="0.2">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1.25"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2">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2">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2">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2">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2">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2">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2">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2">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2">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2">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2">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2">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2">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2">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2">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2">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2">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2">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2">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2">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2">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5" style="64" customWidth="1"/>
    <col min="13" max="13" width="9.28515625" style="64" customWidth="1"/>
    <col min="14" max="14" width="9.42578125" style="64" bestFit="1" customWidth="1"/>
    <col min="15" max="15" width="6.42578125" style="64" customWidth="1"/>
    <col min="16" max="16" width="6.7109375" style="64" customWidth="1"/>
    <col min="17" max="24" width="6.7109375" style="15" customWidth="1"/>
    <col min="25" max="32" width="6.7109375" style="104" customWidth="1"/>
    <col min="33" max="33" width="6.7109375" style="105" customWidth="1"/>
    <col min="34" max="39" width="6.7109375" style="104" bestFit="1" customWidth="1"/>
    <col min="40" max="40" width="6.7109375" style="104" customWidth="1"/>
    <col min="41" max="42" width="9.7109375" style="225" customWidth="1"/>
    <col min="43" max="44" width="6.7109375" style="15" customWidth="1"/>
    <col min="45" max="52" width="6.7109375" style="40" customWidth="1"/>
    <col min="53" max="53" width="6.7109375" style="77" customWidth="1"/>
    <col min="54" max="56" width="6.7109375" style="40" bestFit="1" customWidth="1"/>
    <col min="57" max="58" width="9.42578125" style="15" bestFit="1" customWidth="1"/>
    <col min="59" max="59" width="9.28515625" style="64"/>
    <col min="60" max="60" width="10" style="40" customWidth="1"/>
    <col min="61" max="16384" width="9.28515625" style="64"/>
  </cols>
  <sheetData>
    <row r="1" spans="1:62" x14ac:dyDescent="0.2">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2.5" x14ac:dyDescent="0.2">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x14ac:dyDescent="0.2">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x14ac:dyDescent="0.2">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x14ac:dyDescent="0.2">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x14ac:dyDescent="0.2">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x14ac:dyDescent="0.2">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x14ac:dyDescent="0.2">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x14ac:dyDescent="0.2">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x14ac:dyDescent="0.2">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x14ac:dyDescent="0.2">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x14ac:dyDescent="0.2">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x14ac:dyDescent="0.2">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x14ac:dyDescent="0.2">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x14ac:dyDescent="0.2">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x14ac:dyDescent="0.2">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x14ac:dyDescent="0.2">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x14ac:dyDescent="0.2">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x14ac:dyDescent="0.2">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x14ac:dyDescent="0.2">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x14ac:dyDescent="0.2">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x14ac:dyDescent="0.2">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x14ac:dyDescent="0.2">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x14ac:dyDescent="0.2">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x14ac:dyDescent="0.2">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x14ac:dyDescent="0.2">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x14ac:dyDescent="0.2">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x14ac:dyDescent="0.2">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x14ac:dyDescent="0.2">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x14ac:dyDescent="0.2">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x14ac:dyDescent="0.2">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x14ac:dyDescent="0.2">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x14ac:dyDescent="0.2">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x14ac:dyDescent="0.2">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x14ac:dyDescent="0.2">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x14ac:dyDescent="0.2">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x14ac:dyDescent="0.2">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x14ac:dyDescent="0.2">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x14ac:dyDescent="0.2">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x14ac:dyDescent="0.2">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x14ac:dyDescent="0.2">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1.25"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x14ac:dyDescent="0.2">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2">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2">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2">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2">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2">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2">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2">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2">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2">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2">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2">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2">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2">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2">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2">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28515625" defaultRowHeight="11.25" x14ac:dyDescent="0.2"/>
  <cols>
    <col min="1" max="1" width="9.28515625" style="48"/>
    <col min="2" max="2" width="30.42578125" style="89" bestFit="1" customWidth="1"/>
    <col min="3" max="6" width="4.7109375" style="89" customWidth="1"/>
    <col min="7" max="8" width="4.7109375" style="89" bestFit="1" customWidth="1"/>
    <col min="9" max="9" width="5.28515625" style="411" bestFit="1" customWidth="1"/>
    <col min="10" max="10" width="6.28515625" style="488" bestFit="1" customWidth="1"/>
    <col min="11" max="11" width="5.28515625" style="411" bestFit="1" customWidth="1"/>
    <col min="12" max="12" width="10.28515625" style="89" customWidth="1"/>
    <col min="13" max="13" width="9.7109375" style="89" customWidth="1"/>
    <col min="14" max="14" width="4.7109375" style="48" customWidth="1"/>
    <col min="15" max="15" width="6.7109375" style="89" customWidth="1"/>
    <col min="16" max="23" width="6.7109375" style="48" customWidth="1"/>
    <col min="24" max="39" width="6.7109375" style="298" customWidth="1"/>
    <col min="40" max="40" width="5.7109375" style="298" customWidth="1"/>
    <col min="41" max="41" width="6.7109375" style="48" customWidth="1"/>
    <col min="42" max="44" width="6.7109375" style="142" customWidth="1"/>
    <col min="45" max="53" width="6.7109375" style="48" customWidth="1"/>
    <col min="54" max="54" width="9.28515625" style="48"/>
    <col min="55" max="55" width="30.42578125" style="89" bestFit="1" customWidth="1"/>
    <col min="56" max="62" width="4.7109375" style="89" bestFit="1" customWidth="1"/>
    <col min="63" max="63" width="5" style="89" bestFit="1" customWidth="1"/>
    <col min="64" max="64" width="5" style="89" customWidth="1"/>
    <col min="65" max="65" width="8.28515625" style="89" bestFit="1" customWidth="1"/>
    <col min="66" max="66" width="9.7109375" style="89" customWidth="1"/>
    <col min="67" max="67" width="10.7109375" style="89" customWidth="1"/>
    <col min="68" max="69" width="7" style="89" customWidth="1"/>
    <col min="70" max="85" width="6.5703125" style="89" customWidth="1"/>
    <col min="86" max="91" width="6.5703125" style="89" bestFit="1" customWidth="1"/>
    <col min="92" max="92" width="6.5703125" style="89" customWidth="1"/>
    <col min="93" max="93" width="7.7109375" style="89" customWidth="1"/>
    <col min="94" max="106" width="6.7109375" style="89" bestFit="1" customWidth="1"/>
    <col min="107" max="107" width="0" style="89" hidden="1" customWidth="1"/>
    <col min="108" max="16384" width="9.2851562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33.75" x14ac:dyDescent="0.25">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2">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5" x14ac:dyDescent="0.25"/>
  <cols>
    <col min="2" max="2" width="26.42578125" bestFit="1" customWidth="1"/>
    <col min="22" max="23" width="10.28515625" customWidth="1"/>
    <col min="29" max="29" width="15.7109375" customWidth="1"/>
  </cols>
  <sheetData>
    <row r="1" spans="1:52"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25">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25">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33.75" x14ac:dyDescent="0.25">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25">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25">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25">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25">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25">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25">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25">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25">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25">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25">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25">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25">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25">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25">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25">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25">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25">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25">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25">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8515625" defaultRowHeight="15" x14ac:dyDescent="0.25"/>
  <cols>
    <col min="1" max="1" width="9.28515625" style="48"/>
    <col min="2" max="2" width="34.7109375" style="89" bestFit="1" customWidth="1"/>
    <col min="3" max="9" width="4.7109375" style="89" bestFit="1" customWidth="1"/>
    <col min="10" max="10" width="5.28515625" style="292" bestFit="1" customWidth="1"/>
    <col min="11" max="11" width="6.42578125" style="292" bestFit="1" customWidth="1"/>
    <col min="12" max="12" width="5.5703125" style="292" customWidth="1"/>
    <col min="13" max="13" width="6.7109375" style="89" bestFit="1" customWidth="1"/>
    <col min="14" max="20" width="6.7109375" style="48" bestFit="1" customWidth="1"/>
    <col min="21" max="36" width="6.7109375" style="89" bestFit="1" customWidth="1"/>
    <col min="37" max="37" width="6.7109375" bestFit="1" customWidth="1"/>
    <col min="61" max="16384" width="9.28515625" style="89"/>
  </cols>
  <sheetData>
    <row r="1" spans="1:60" x14ac:dyDescent="0.25">
      <c r="B1" s="16"/>
      <c r="C1" s="48"/>
      <c r="D1" s="48"/>
      <c r="E1" s="48"/>
      <c r="F1" s="48"/>
      <c r="G1" s="48"/>
      <c r="H1" s="48"/>
      <c r="I1" s="48"/>
      <c r="J1" s="287"/>
      <c r="K1" s="287"/>
      <c r="L1" s="287"/>
      <c r="M1" s="48"/>
    </row>
    <row r="2" spans="1:60" s="142" customFormat="1" x14ac:dyDescent="0.25">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25">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25">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25">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25">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25">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25">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25">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25">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25">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25">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25">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25">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25">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25">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25">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25">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25">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25">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25">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25">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25">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25">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25">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25">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25">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25">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25">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25">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25">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25">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25">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25">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25">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25">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25">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25">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25">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25">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25">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25">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25">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25">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25">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25">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25">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25">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25">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25">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25">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25">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25">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25">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25">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28515625" defaultRowHeight="11.25" x14ac:dyDescent="0.2"/>
  <cols>
    <col min="1" max="1" width="9.28515625" style="48"/>
    <col min="2" max="2" width="31.5703125" style="89" bestFit="1" customWidth="1"/>
    <col min="3" max="8" width="4.7109375" style="89" bestFit="1" customWidth="1"/>
    <col min="9" max="9" width="6.42578125" style="89" bestFit="1" customWidth="1"/>
    <col min="10" max="10" width="7.42578125" style="288" bestFit="1" customWidth="1"/>
    <col min="11" max="11" width="6.42578125" style="288" bestFit="1" customWidth="1"/>
    <col min="12" max="12" width="7.28515625" style="288" customWidth="1"/>
    <col min="13" max="13" width="8" style="89" bestFit="1" customWidth="1"/>
    <col min="14" max="20" width="8" style="48" bestFit="1" customWidth="1"/>
    <col min="21" max="37" width="8" style="89" bestFit="1" customWidth="1"/>
    <col min="38" max="16384" width="9.28515625" style="89"/>
  </cols>
  <sheetData>
    <row r="1" spans="1:37" x14ac:dyDescent="0.2">
      <c r="B1" s="23"/>
      <c r="C1" s="48"/>
      <c r="D1" s="48"/>
      <c r="E1" s="48"/>
      <c r="F1" s="48"/>
      <c r="G1" s="48"/>
      <c r="H1" s="48"/>
      <c r="I1" s="48"/>
      <c r="M1" s="48"/>
      <c r="N1" s="2"/>
      <c r="O1" s="2"/>
      <c r="P1" s="2"/>
      <c r="Q1" s="2"/>
      <c r="R1" s="2"/>
      <c r="S1" s="2"/>
      <c r="T1" s="2"/>
    </row>
    <row r="2" spans="1:37"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x14ac:dyDescent="0.2">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x14ac:dyDescent="0.2">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x14ac:dyDescent="0.2">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x14ac:dyDescent="0.2">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x14ac:dyDescent="0.2">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x14ac:dyDescent="0.2">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x14ac:dyDescent="0.2">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x14ac:dyDescent="0.2">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x14ac:dyDescent="0.2">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x14ac:dyDescent="0.2">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x14ac:dyDescent="0.2">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1.25" x14ac:dyDescent="0.2"/>
  <cols>
    <col min="1" max="1" width="9" style="89"/>
    <col min="2" max="2" width="26.5703125" style="89" bestFit="1" customWidth="1"/>
    <col min="3" max="9" width="4.42578125" style="89" bestFit="1" customWidth="1"/>
    <col min="10" max="10" width="5" style="89" bestFit="1" customWidth="1"/>
    <col min="11" max="11" width="7.42578125" style="89" bestFit="1" customWidth="1"/>
    <col min="12" max="12" width="8.7109375" style="89" customWidth="1"/>
    <col min="13" max="19" width="6.7109375" style="89" bestFit="1" customWidth="1"/>
    <col min="20" max="16384" width="9" style="89"/>
  </cols>
  <sheetData>
    <row r="1" spans="1:19"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x14ac:dyDescent="0.2">
      <c r="A2" s="48"/>
      <c r="B2" s="49"/>
      <c r="C2" s="13"/>
      <c r="D2" s="13"/>
      <c r="E2" s="13"/>
      <c r="F2" s="13"/>
      <c r="G2" s="13"/>
      <c r="H2" s="13"/>
      <c r="I2" s="13"/>
      <c r="J2" s="13"/>
      <c r="K2" s="48"/>
      <c r="L2" s="48"/>
      <c r="M2" s="106"/>
      <c r="N2" s="106"/>
      <c r="O2" s="106"/>
      <c r="P2" s="106"/>
      <c r="Q2" s="48"/>
      <c r="R2" s="48"/>
    </row>
    <row r="3" spans="1:19" x14ac:dyDescent="0.2">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x14ac:dyDescent="0.2">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x14ac:dyDescent="0.2">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8515625" defaultRowHeight="14.25" x14ac:dyDescent="0.2"/>
  <cols>
    <col min="1" max="1" width="38.7109375" style="15" bestFit="1" customWidth="1"/>
    <col min="2" max="2" width="27.28515625" style="15" bestFit="1" customWidth="1"/>
    <col min="3" max="8" width="4.7109375" style="15" customWidth="1"/>
    <col min="9" max="9" width="5.28515625" style="351" customWidth="1"/>
    <col min="10" max="10" width="5.42578125" style="15" customWidth="1"/>
    <col min="11" max="11" width="5.28515625" style="15" customWidth="1"/>
    <col min="12" max="12" width="8.7109375" style="15" customWidth="1"/>
    <col min="13" max="13" width="9.42578125" style="15" customWidth="1"/>
    <col min="14" max="14" width="3" style="15" customWidth="1"/>
    <col min="15" max="23" width="6.7109375" style="15" customWidth="1"/>
    <col min="24" max="32" width="6.7109375" style="104" customWidth="1"/>
    <col min="33" max="36" width="6.7109375" style="101" customWidth="1"/>
    <col min="37" max="37" width="7.7109375" style="386" bestFit="1" customWidth="1"/>
    <col min="38" max="40" width="6.7109375" style="104" customWidth="1"/>
    <col min="41" max="42" width="9.7109375" style="17" customWidth="1"/>
    <col min="43" max="43" width="7.7109375" style="15" customWidth="1"/>
    <col min="44" max="44" width="6.7109375" style="15" customWidth="1"/>
    <col min="45" max="57" width="6.7109375" style="40" customWidth="1"/>
    <col min="58" max="59" width="9.42578125" style="15" customWidth="1"/>
    <col min="60" max="60" width="9.28515625" style="15" customWidth="1"/>
    <col min="61" max="61" width="10"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x14ac:dyDescent="0.2">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x14ac:dyDescent="0.2">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x14ac:dyDescent="0.2">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x14ac:dyDescent="0.2">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x14ac:dyDescent="0.2">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x14ac:dyDescent="0.2">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x14ac:dyDescent="0.2">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x14ac:dyDescent="0.2">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x14ac:dyDescent="0.2">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x14ac:dyDescent="0.2">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x14ac:dyDescent="0.2">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x14ac:dyDescent="0.2">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x14ac:dyDescent="0.2">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x14ac:dyDescent="0.2">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x14ac:dyDescent="0.2">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x14ac:dyDescent="0.2">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x14ac:dyDescent="0.2">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x14ac:dyDescent="0.2">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x14ac:dyDescent="0.2">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x14ac:dyDescent="0.2">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x14ac:dyDescent="0.2">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28515625" defaultRowHeight="14.25" x14ac:dyDescent="0.2"/>
  <cols>
    <col min="1" max="1" width="40.42578125" style="15" bestFit="1" customWidth="1"/>
    <col min="2" max="2" width="27.28515625" style="15" bestFit="1" customWidth="1"/>
    <col min="3" max="3" width="5.42578125" style="15" bestFit="1" customWidth="1"/>
    <col min="4" max="7" width="6" style="15" bestFit="1" customWidth="1"/>
    <col min="8" max="8" width="5.42578125" style="15" bestFit="1" customWidth="1"/>
    <col min="9" max="9" width="5.7109375" style="351" bestFit="1" customWidth="1"/>
    <col min="10" max="11" width="6" style="15" bestFit="1" customWidth="1"/>
    <col min="12" max="13" width="10.28515625" style="15" bestFit="1" customWidth="1"/>
    <col min="14" max="14" width="3" style="15" customWidth="1"/>
    <col min="15" max="16" width="7.7109375" style="15" bestFit="1" customWidth="1"/>
    <col min="17" max="17" width="7.5703125" style="15" bestFit="1" customWidth="1"/>
    <col min="18" max="20" width="7.7109375" style="15" bestFit="1" customWidth="1"/>
    <col min="21" max="21" width="7.5703125" style="15" bestFit="1" customWidth="1"/>
    <col min="22" max="23" width="7.7109375" style="15" bestFit="1" customWidth="1"/>
    <col min="24" max="24" width="7.7109375" style="104" bestFit="1" customWidth="1"/>
    <col min="25" max="25" width="7.5703125" style="104" bestFit="1" customWidth="1"/>
    <col min="26" max="28" width="7.7109375" style="104" bestFit="1" customWidth="1"/>
    <col min="29" max="29" width="7.5703125" style="104" bestFit="1" customWidth="1"/>
    <col min="30" max="32" width="7.7109375" style="104" bestFit="1" customWidth="1"/>
    <col min="33" max="33" width="7.5703125" style="101" bestFit="1" customWidth="1"/>
    <col min="34" max="36" width="7.7109375" style="101" bestFit="1" customWidth="1"/>
    <col min="37" max="37" width="7.7109375" style="386" bestFit="1" customWidth="1"/>
    <col min="38" max="40" width="8.28515625" style="104" bestFit="1" customWidth="1"/>
    <col min="41" max="41" width="10.28515625" style="17" bestFit="1" customWidth="1"/>
    <col min="42" max="42" width="10.42578125" style="17" bestFit="1" customWidth="1"/>
    <col min="43" max="43" width="7.7109375" style="15" customWidth="1"/>
    <col min="44" max="44" width="7.42578125" style="15" bestFit="1" customWidth="1"/>
    <col min="45" max="45" width="7.7109375" style="40" bestFit="1" customWidth="1"/>
    <col min="46" max="46" width="7.42578125" style="40" bestFit="1" customWidth="1"/>
    <col min="47" max="47" width="7.7109375" style="40" bestFit="1" customWidth="1"/>
    <col min="48" max="48" width="7.42578125" style="40" bestFit="1" customWidth="1"/>
    <col min="49" max="49" width="7.7109375" style="40" bestFit="1" customWidth="1"/>
    <col min="50" max="50" width="7.42578125" style="40" bestFit="1" customWidth="1"/>
    <col min="51" max="51" width="7.7109375" style="40" bestFit="1" customWidth="1"/>
    <col min="52" max="52" width="7.42578125" style="40" bestFit="1" customWidth="1"/>
    <col min="53" max="53" width="7.7109375" style="40" bestFit="1" customWidth="1"/>
    <col min="54" max="54" width="7.42578125" style="40" bestFit="1" customWidth="1"/>
    <col min="55" max="56" width="7.7109375" style="40" bestFit="1" customWidth="1"/>
    <col min="57" max="57" width="8" style="40" bestFit="1" customWidth="1"/>
    <col min="58" max="59" width="10.28515625" style="15" bestFit="1" customWidth="1"/>
    <col min="60" max="60" width="9.28515625" style="15"/>
    <col min="61" max="61" width="10.28515625"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x14ac:dyDescent="0.2">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x14ac:dyDescent="0.2">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x14ac:dyDescent="0.2">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x14ac:dyDescent="0.2">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x14ac:dyDescent="0.2">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x14ac:dyDescent="0.2">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x14ac:dyDescent="0.2">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x14ac:dyDescent="0.2">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x14ac:dyDescent="0.2">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x14ac:dyDescent="0.2">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x14ac:dyDescent="0.2">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x14ac:dyDescent="0.2">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x14ac:dyDescent="0.2">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x14ac:dyDescent="0.2">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x14ac:dyDescent="0.2">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x14ac:dyDescent="0.2">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x14ac:dyDescent="0.2">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x14ac:dyDescent="0.2">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x14ac:dyDescent="0.2">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x14ac:dyDescent="0.2">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x14ac:dyDescent="0.2">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x14ac:dyDescent="0.2">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x14ac:dyDescent="0.2">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x14ac:dyDescent="0.2">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x14ac:dyDescent="0.2">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5" x14ac:dyDescent="0.25"/>
  <sheetData/>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0" width="6.7109375" style="298" customWidth="1"/>
    <col min="41" max="41" width="5.7109375" style="298" customWidth="1"/>
    <col min="42" max="42" width="6.7109375" style="48" customWidth="1"/>
    <col min="43" max="45" width="6.7109375" style="288" customWidth="1"/>
    <col min="46" max="55" width="6.7109375" style="48" customWidth="1"/>
    <col min="56" max="56" width="9.28515625" style="48"/>
    <col min="57" max="57" width="30.42578125" style="48" bestFit="1" customWidth="1"/>
    <col min="58" max="64" width="4.7109375" style="48" customWidth="1"/>
    <col min="65" max="66" width="5" style="48" customWidth="1"/>
    <col min="67" max="67" width="8.28515625" style="48" customWidth="1"/>
    <col min="68" max="68" width="9.42578125" style="48" customWidth="1"/>
    <col min="69" max="69" width="10.7109375" style="48" customWidth="1"/>
    <col min="70" max="71" width="6.7109375" style="48" hidden="1" customWidth="1"/>
    <col min="72" max="90" width="4.42578125" style="48" hidden="1" customWidth="1"/>
    <col min="91" max="95" width="7.42578125" style="48" customWidth="1"/>
    <col min="96" max="96" width="7.7109375" style="48" customWidth="1"/>
    <col min="97" max="105" width="6.7109375" style="48" customWidth="1"/>
    <col min="106" max="110" width="6.7109375" style="48" bestFit="1" customWidth="1"/>
    <col min="111" max="16384" width="9.28515625" style="48"/>
  </cols>
  <sheetData>
    <row r="1" spans="1:110" ht="17.25" hidden="1" customHeight="1" x14ac:dyDescent="0.2">
      <c r="B1" s="295" t="s">
        <v>51</v>
      </c>
      <c r="O1" s="47"/>
      <c r="AP1" s="288"/>
      <c r="AS1" s="48"/>
      <c r="BE1" s="295" t="s">
        <v>52</v>
      </c>
    </row>
    <row r="2" spans="1:110" ht="20.25" hidden="1" customHeight="1" x14ac:dyDescent="0.2">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5" x14ac:dyDescent="0.25"/>
  <cols>
    <col min="1" max="1" width="9" style="519"/>
    <col min="2" max="2" width="26.42578125" style="519" bestFit="1" customWidth="1"/>
    <col min="3" max="9" width="4.7109375" style="519" bestFit="1" customWidth="1"/>
    <col min="10" max="11" width="5" style="519" bestFit="1" customWidth="1"/>
    <col min="12" max="13" width="8.5703125" style="519" bestFit="1" customWidth="1"/>
    <col min="14" max="14" width="9" style="519"/>
    <col min="15" max="22" width="6.7109375" style="519" bestFit="1" customWidth="1"/>
    <col min="23" max="24" width="9.7109375" style="519" bestFit="1" customWidth="1"/>
    <col min="25" max="25" width="9" style="519"/>
    <col min="26" max="29" width="6.7109375" style="519" bestFit="1" customWidth="1"/>
    <col min="30" max="30" width="9" style="519"/>
    <col min="31" max="31" width="26.42578125" style="519" bestFit="1" customWidth="1"/>
    <col min="32" max="38" width="4.7109375" style="519" bestFit="1" customWidth="1"/>
    <col min="39" max="40" width="5" style="519" bestFit="1" customWidth="1"/>
    <col min="41" max="42" width="8.5703125" style="519" bestFit="1" customWidth="1"/>
    <col min="43" max="43" width="9" style="519"/>
    <col min="44" max="51" width="6.7109375" style="519" bestFit="1" customWidth="1"/>
    <col min="52" max="52" width="9" style="519"/>
    <col min="53" max="56" width="6.7109375" style="519" bestFit="1" customWidth="1"/>
    <col min="57" max="16384" width="9" style="519"/>
  </cols>
  <sheetData>
    <row r="1" spans="1:56"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25">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25">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3.7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25">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25">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25">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25">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25">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25">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25">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25">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25">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25">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25">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25">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25">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25">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25">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25">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25">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28515625" defaultRowHeight="14.25" x14ac:dyDescent="0.2"/>
  <cols>
    <col min="1" max="1" width="42.7109375" style="15" bestFit="1" customWidth="1"/>
    <col min="2" max="2" width="27.28515625" style="15" customWidth="1"/>
    <col min="3" max="3" width="6.5703125" style="15" bestFit="1" customWidth="1"/>
    <col min="4" max="7" width="6.7109375" style="15" bestFit="1" customWidth="1"/>
    <col min="8" max="8" width="6.5703125" style="15" bestFit="1" customWidth="1"/>
    <col min="9" max="9" width="7.28515625" style="351" bestFit="1" customWidth="1"/>
    <col min="10" max="11" width="7.28515625" style="15" bestFit="1" customWidth="1"/>
    <col min="12" max="12" width="11" style="15" bestFit="1" customWidth="1"/>
    <col min="13" max="13" width="11.28515625" style="15" bestFit="1" customWidth="1"/>
    <col min="14" max="14" width="3" style="15" customWidth="1"/>
    <col min="15" max="16" width="8.7109375" style="15" bestFit="1" customWidth="1"/>
    <col min="17" max="17" width="8.28515625" style="15" bestFit="1" customWidth="1"/>
    <col min="18" max="20" width="8.5703125" style="15" bestFit="1" customWidth="1"/>
    <col min="21" max="21" width="8.42578125" style="15" bestFit="1" customWidth="1"/>
    <col min="22" max="23" width="8.7109375" style="15" bestFit="1" customWidth="1"/>
    <col min="24" max="24" width="8.7109375" style="104" bestFit="1" customWidth="1"/>
    <col min="25" max="25" width="8.28515625" style="104" bestFit="1" customWidth="1"/>
    <col min="26" max="28" width="8.5703125" style="104" bestFit="1" customWidth="1"/>
    <col min="29" max="29" width="8.42578125" style="104" bestFit="1" customWidth="1"/>
    <col min="30" max="32" width="8.7109375" style="104" bestFit="1" customWidth="1"/>
    <col min="33" max="33" width="8.42578125" style="101" bestFit="1" customWidth="1"/>
    <col min="34" max="36" width="8.7109375" style="101" bestFit="1" customWidth="1"/>
    <col min="37" max="37" width="8.7109375" style="386" bestFit="1" customWidth="1"/>
    <col min="38" max="40" width="9.28515625" style="104" bestFit="1" customWidth="1"/>
    <col min="41" max="41" width="8.42578125" style="104" bestFit="1" customWidth="1"/>
    <col min="42" max="43" width="11.28515625" style="17" bestFit="1" customWidth="1"/>
    <col min="44" max="44" width="7.7109375" style="15" customWidth="1"/>
    <col min="45" max="45" width="8.28515625" style="15" bestFit="1" customWidth="1"/>
    <col min="46" max="46" width="8.5703125" style="40" bestFit="1" customWidth="1"/>
    <col min="47" max="47" width="8" style="40" bestFit="1" customWidth="1"/>
    <col min="48" max="48" width="8.42578125" style="40" bestFit="1" customWidth="1"/>
    <col min="49" max="49" width="8.28515625" style="40" bestFit="1" customWidth="1"/>
    <col min="50" max="50" width="8.5703125" style="40" bestFit="1" customWidth="1"/>
    <col min="51" max="51" width="8" style="40" bestFit="1" customWidth="1"/>
    <col min="52" max="52" width="8.42578125" style="40" bestFit="1" customWidth="1"/>
    <col min="53" max="53" width="8.28515625" style="40" bestFit="1" customWidth="1"/>
    <col min="54" max="54" width="8.5703125" style="40" bestFit="1" customWidth="1"/>
    <col min="55" max="55" width="8.28515625" style="40" bestFit="1" customWidth="1"/>
    <col min="56" max="57" width="8.5703125" style="40" bestFit="1" customWidth="1"/>
    <col min="58" max="58" width="9" style="40" bestFit="1" customWidth="1"/>
    <col min="59" max="60" width="11.28515625" style="15" bestFit="1" customWidth="1"/>
    <col min="61" max="61" width="9.28515625" style="15"/>
    <col min="62" max="62" width="11.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x14ac:dyDescent="0.2">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x14ac:dyDescent="0.2">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x14ac:dyDescent="0.2">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x14ac:dyDescent="0.2">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x14ac:dyDescent="0.2">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x14ac:dyDescent="0.2">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x14ac:dyDescent="0.2">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x14ac:dyDescent="0.2">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x14ac:dyDescent="0.2">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x14ac:dyDescent="0.2">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x14ac:dyDescent="0.2">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x14ac:dyDescent="0.2">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x14ac:dyDescent="0.2">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x14ac:dyDescent="0.2">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x14ac:dyDescent="0.2">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x14ac:dyDescent="0.2">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x14ac:dyDescent="0.2">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x14ac:dyDescent="0.2">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x14ac:dyDescent="0.2">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x14ac:dyDescent="0.2">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x14ac:dyDescent="0.2">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28515625" defaultRowHeight="14.25" x14ac:dyDescent="0.2"/>
  <cols>
    <col min="1" max="1" width="36.7109375" style="15" bestFit="1" customWidth="1"/>
    <col min="2" max="2" width="26" style="15" bestFit="1" customWidth="1"/>
    <col min="3" max="8" width="4.5703125" style="15" customWidth="1"/>
    <col min="9" max="9" width="4.5703125" style="351" customWidth="1"/>
    <col min="10" max="10" width="4.5703125" style="15" customWidth="1"/>
    <col min="11" max="11" width="4.7109375" style="15" customWidth="1"/>
    <col min="12" max="12" width="8.28515625" style="15" customWidth="1"/>
    <col min="13" max="13" width="8.42578125" style="15" customWidth="1"/>
    <col min="14" max="14" width="3" style="15" customWidth="1"/>
    <col min="15" max="23" width="6.5703125" style="15" customWidth="1"/>
    <col min="24" max="32" width="6.5703125" style="104" customWidth="1"/>
    <col min="33" max="36" width="6.5703125" style="101" customWidth="1"/>
    <col min="37" max="37" width="6.7109375" style="386" bestFit="1" customWidth="1"/>
    <col min="38" max="41" width="6.5703125" style="104" bestFit="1" customWidth="1"/>
    <col min="42" max="43" width="9.28515625" style="17" bestFit="1" customWidth="1"/>
    <col min="44" max="44" width="7.7109375" style="15" customWidth="1"/>
    <col min="45" max="45" width="6.42578125" style="15" bestFit="1" customWidth="1"/>
    <col min="46" max="58" width="6.42578125" style="40" bestFit="1" customWidth="1"/>
    <col min="59" max="60" width="9" style="15" bestFit="1" customWidth="1"/>
    <col min="61" max="61" width="9.28515625" style="15"/>
    <col min="62" max="62" width="9.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33.7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x14ac:dyDescent="0.2">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x14ac:dyDescent="0.2">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x14ac:dyDescent="0.2">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x14ac:dyDescent="0.2">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x14ac:dyDescent="0.2">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x14ac:dyDescent="0.2">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x14ac:dyDescent="0.2">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x14ac:dyDescent="0.2">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x14ac:dyDescent="0.2">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x14ac:dyDescent="0.2">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x14ac:dyDescent="0.2">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x14ac:dyDescent="0.2">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x14ac:dyDescent="0.2">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x14ac:dyDescent="0.2">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x14ac:dyDescent="0.2">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x14ac:dyDescent="0.2">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x14ac:dyDescent="0.2">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x14ac:dyDescent="0.2">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x14ac:dyDescent="0.2">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x14ac:dyDescent="0.2">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x14ac:dyDescent="0.2">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x14ac:dyDescent="0.2">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x14ac:dyDescent="0.2">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x14ac:dyDescent="0.2">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x14ac:dyDescent="0.2">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1" width="6.7109375" style="298" customWidth="1"/>
    <col min="42" max="42" width="5.7109375" style="298" customWidth="1"/>
    <col min="43" max="43" width="6.7109375" style="48" customWidth="1"/>
    <col min="44" max="46" width="6.7109375" style="288" customWidth="1"/>
    <col min="47" max="56" width="6.7109375" style="48" customWidth="1"/>
    <col min="57" max="57" width="9.28515625" style="48"/>
    <col min="58" max="58" width="30.42578125" style="48" bestFit="1" customWidth="1"/>
    <col min="59" max="65" width="4.7109375" style="48" customWidth="1"/>
    <col min="66" max="67" width="5" style="48" customWidth="1"/>
    <col min="68" max="68" width="8.28515625" style="48" customWidth="1"/>
    <col min="69" max="69" width="9.42578125" style="48" customWidth="1"/>
    <col min="70" max="70" width="10.7109375" style="48" customWidth="1"/>
    <col min="71" max="72" width="6.7109375" style="48" customWidth="1"/>
    <col min="73" max="73" width="4.42578125" style="48" customWidth="1"/>
    <col min="74" max="92" width="6.7109375" style="48" customWidth="1"/>
    <col min="93" max="97" width="6.7109375" style="48" bestFit="1" customWidth="1"/>
    <col min="98" max="98" width="7.7109375" style="48" customWidth="1"/>
    <col min="99" max="107" width="6.7109375" style="48" customWidth="1"/>
    <col min="108" max="112" width="6.7109375" style="48" bestFit="1" customWidth="1"/>
    <col min="113" max="16384" width="9.28515625" style="48"/>
  </cols>
  <sheetData>
    <row r="1" spans="1:112" x14ac:dyDescent="0.2">
      <c r="B1" s="295" t="s">
        <v>51</v>
      </c>
      <c r="O1" s="47"/>
      <c r="AQ1" s="288"/>
      <c r="AT1" s="48"/>
      <c r="BF1" s="295" t="s">
        <v>52</v>
      </c>
    </row>
    <row r="2" spans="1:112" x14ac:dyDescent="0.2">
      <c r="B2" s="1"/>
      <c r="C2" s="2"/>
      <c r="D2" s="2"/>
      <c r="E2" s="2"/>
      <c r="F2" s="2"/>
      <c r="G2" s="2"/>
      <c r="H2" s="2"/>
      <c r="I2" s="395"/>
      <c r="J2" s="466"/>
      <c r="K2" s="395"/>
      <c r="L2" s="2"/>
      <c r="M2" s="2"/>
      <c r="N2" s="2"/>
      <c r="AQ2" s="288"/>
      <c r="AT2" s="48"/>
    </row>
    <row r="3" spans="1:112"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x14ac:dyDescent="0.2">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x14ac:dyDescent="0.2">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x14ac:dyDescent="0.2">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x14ac:dyDescent="0.2">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x14ac:dyDescent="0.2">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x14ac:dyDescent="0.2">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x14ac:dyDescent="0.2">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x14ac:dyDescent="0.2">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x14ac:dyDescent="0.2">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x14ac:dyDescent="0.2">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x14ac:dyDescent="0.2">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x14ac:dyDescent="0.2">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x14ac:dyDescent="0.2">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x14ac:dyDescent="0.2">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x14ac:dyDescent="0.2">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x14ac:dyDescent="0.2">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x14ac:dyDescent="0.2">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x14ac:dyDescent="0.2">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x14ac:dyDescent="0.2">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x14ac:dyDescent="0.2">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x14ac:dyDescent="0.2">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x14ac:dyDescent="0.2">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x14ac:dyDescent="0.2">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x14ac:dyDescent="0.2">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x14ac:dyDescent="0.2">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x14ac:dyDescent="0.2">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x14ac:dyDescent="0.2">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x14ac:dyDescent="0.2">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x14ac:dyDescent="0.2">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x14ac:dyDescent="0.2">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x14ac:dyDescent="0.2">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4.25"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x14ac:dyDescent="0.2">
      <c r="B63" s="23"/>
      <c r="C63" s="62"/>
      <c r="D63" s="62"/>
      <c r="E63" s="62"/>
      <c r="F63" s="62"/>
      <c r="G63" s="62"/>
      <c r="H63" s="62"/>
      <c r="I63" s="410"/>
      <c r="J63" s="487"/>
      <c r="K63" s="410"/>
      <c r="L63" s="208"/>
      <c r="M63" s="208"/>
      <c r="O63" s="62"/>
    </row>
    <row r="64" spans="2:112" x14ac:dyDescent="0.2">
      <c r="B64" s="23"/>
      <c r="C64" s="62"/>
      <c r="D64" s="62"/>
      <c r="E64" s="62"/>
      <c r="F64" s="62"/>
      <c r="G64" s="62"/>
      <c r="H64" s="62"/>
      <c r="I64" s="410"/>
      <c r="J64" s="487"/>
      <c r="K64" s="410"/>
      <c r="L64" s="208"/>
      <c r="M64" s="208"/>
      <c r="O64" s="62"/>
    </row>
    <row r="65" spans="2:57" x14ac:dyDescent="0.2">
      <c r="B65" s="23"/>
      <c r="C65" s="62"/>
      <c r="D65" s="62"/>
      <c r="E65" s="62"/>
      <c r="F65" s="62"/>
      <c r="G65" s="62"/>
      <c r="H65" s="62"/>
      <c r="I65" s="410"/>
      <c r="J65" s="487"/>
      <c r="K65" s="410"/>
      <c r="L65" s="208"/>
      <c r="M65" s="208"/>
      <c r="O65" s="62"/>
    </row>
    <row r="69" spans="2:57"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5" x14ac:dyDescent="0.25"/>
  <cols>
    <col min="1" max="1" width="9" style="519"/>
    <col min="2" max="2" width="27.28515625" style="519" bestFit="1" customWidth="1"/>
    <col min="3" max="3" width="5.28515625" style="519" bestFit="1" customWidth="1"/>
    <col min="4" max="4" width="5.5703125" style="519" bestFit="1" customWidth="1"/>
    <col min="5" max="6" width="5.28515625" style="519" bestFit="1" customWidth="1"/>
    <col min="7" max="11" width="5.5703125" style="519" bestFit="1" customWidth="1"/>
    <col min="12" max="12" width="10.28515625" style="519" bestFit="1" customWidth="1"/>
    <col min="13" max="13" width="10.5703125" style="519" bestFit="1" customWidth="1"/>
    <col min="14" max="14" width="9" style="519"/>
    <col min="15" max="15" width="7.42578125" style="519" bestFit="1" customWidth="1"/>
    <col min="16" max="19" width="7.7109375" style="519" bestFit="1" customWidth="1"/>
    <col min="20" max="22" width="8" style="519" bestFit="1" customWidth="1"/>
    <col min="23" max="23" width="7.42578125" style="519" bestFit="1" customWidth="1"/>
    <col min="24" max="24" width="6.7109375" style="519" customWidth="1"/>
    <col min="25" max="25" width="10.28515625" style="519" bestFit="1" customWidth="1"/>
    <col min="26" max="26" width="10.42578125" style="519" bestFit="1" customWidth="1"/>
    <col min="27" max="27" width="9" style="519"/>
    <col min="28" max="28" width="7.42578125" style="519" bestFit="1" customWidth="1"/>
    <col min="29" max="30" width="7.5703125" style="519" bestFit="1" customWidth="1"/>
    <col min="31" max="31" width="7.7109375" style="519" bestFit="1" customWidth="1"/>
    <col min="32" max="32" width="9" style="519"/>
    <col min="33" max="33" width="27.28515625" style="519" bestFit="1" customWidth="1"/>
    <col min="34" max="34" width="5.28515625" style="519" bestFit="1" customWidth="1"/>
    <col min="35" max="35" width="5.5703125" style="519" bestFit="1" customWidth="1"/>
    <col min="36" max="37" width="5.28515625" style="519" bestFit="1" customWidth="1"/>
    <col min="38" max="42" width="5.5703125" style="519" bestFit="1" customWidth="1"/>
    <col min="43" max="43" width="10.28515625" style="519" bestFit="1" customWidth="1"/>
    <col min="44" max="44" width="10.5703125" style="519" bestFit="1" customWidth="1"/>
    <col min="45" max="45" width="9" style="519"/>
    <col min="46" max="49" width="6.42578125" style="519" hidden="1" customWidth="1"/>
    <col min="50" max="52" width="6.42578125" style="519" bestFit="1" customWidth="1"/>
    <col min="53" max="53" width="8" style="519" bestFit="1" customWidth="1"/>
    <col min="54" max="54" width="7.42578125" style="519" bestFit="1" customWidth="1"/>
    <col min="55" max="55" width="9" style="519"/>
    <col min="56" max="56" width="7.42578125" style="519" bestFit="1" customWidth="1"/>
    <col min="57" max="58" width="7.5703125" style="519" bestFit="1" customWidth="1"/>
    <col min="59" max="59" width="7.7109375" style="519" bestFit="1" customWidth="1"/>
    <col min="60" max="16384" width="9" style="519"/>
  </cols>
  <sheetData>
    <row r="1" spans="1:59"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25">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25">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2.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25">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25">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25">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25">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25">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25">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25">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25">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25">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25">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25">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25">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25">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25">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25">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25">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25">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ustomWidth="1"/>
    <col min="14" max="14" width="9.42578125" style="15" customWidth="1"/>
    <col min="15" max="15" width="3.7109375" style="15" customWidth="1"/>
    <col min="16" max="18" width="6.5703125" style="15" bestFit="1" customWidth="1"/>
    <col min="19" max="19" width="6.5703125" style="15" customWidth="1"/>
    <col min="20" max="24" width="6.5703125" style="15" bestFit="1" customWidth="1"/>
    <col min="25" max="33" width="6.5703125" style="104" bestFit="1" customWidth="1"/>
    <col min="34" max="37" width="6.5703125" style="101" bestFit="1" customWidth="1"/>
    <col min="38" max="38" width="6.5703125" style="386" bestFit="1" customWidth="1"/>
    <col min="39" max="42" width="6.5703125" style="104" bestFit="1" customWidth="1"/>
    <col min="43" max="44" width="7.7109375" style="104" customWidth="1"/>
    <col min="45" max="45" width="8.5703125" style="17" customWidth="1"/>
    <col min="46" max="46" width="8.7109375" style="17" customWidth="1"/>
    <col min="47" max="47" width="7.28515625" style="15" bestFit="1" customWidth="1"/>
    <col min="48" max="48" width="6.28515625" style="15" customWidth="1"/>
    <col min="49" max="49" width="7.28515625" style="15" customWidth="1"/>
    <col min="50" max="50" width="7.42578125" style="40" customWidth="1"/>
    <col min="51" max="51" width="7.28515625" style="40"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bestFit="1" customWidth="1"/>
    <col min="59" max="59" width="7.28515625" style="40" bestFit="1" customWidth="1"/>
    <col min="60" max="61" width="7.42578125" style="40" bestFit="1" customWidth="1"/>
    <col min="62" max="62" width="7.7109375" style="40" bestFit="1" customWidth="1"/>
    <col min="63" max="63" width="7.28515625" style="40" bestFit="1" customWidth="1"/>
    <col min="64" max="64" width="7.28515625" style="40" customWidth="1"/>
    <col min="65" max="65" width="11.7109375" style="15" customWidth="1"/>
    <col min="66" max="66" width="10.42578125" style="15" customWidth="1"/>
    <col min="67" max="67" width="9.28515625" style="15"/>
    <col min="68" max="68" width="10"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3.75" x14ac:dyDescent="0.25">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25">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25">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25">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25">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25">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25">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25">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25">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25">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25">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25">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25">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25">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25">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25">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25">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25">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25">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25">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25">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25">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25">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25">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25">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25">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25">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25">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25">
      <c r="F46" s="40"/>
      <c r="G46" s="40"/>
      <c r="H46" s="40"/>
      <c r="I46" s="631"/>
      <c r="J46" s="40"/>
      <c r="K46" s="40"/>
      <c r="L46" s="40"/>
      <c r="M46" s="19"/>
      <c r="N46" s="17"/>
      <c r="AL46" s="590"/>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8515625" defaultRowHeight="15" x14ac:dyDescent="0.25"/>
  <cols>
    <col min="1" max="1" width="44.7109375" style="15" bestFit="1" customWidth="1"/>
    <col min="2" max="2" width="28.7109375" style="15" bestFit="1" customWidth="1"/>
    <col min="3" max="8" width="5.7109375" style="15" bestFit="1" customWidth="1"/>
    <col min="9" max="9" width="5.7109375" style="351" bestFit="1" customWidth="1"/>
    <col min="10" max="10" width="5.7109375" style="15" bestFit="1" customWidth="1"/>
    <col min="11" max="11" width="6.28515625" style="15" bestFit="1" customWidth="1"/>
    <col min="12" max="12" width="6.28515625" style="15" customWidth="1"/>
    <col min="13" max="13" width="10.42578125" style="15" bestFit="1" customWidth="1"/>
    <col min="14" max="14" width="11.28515625" style="15" bestFit="1" customWidth="1"/>
    <col min="15" max="15" width="3" style="15" customWidth="1"/>
    <col min="16" max="17" width="8.42578125" style="15" bestFit="1" customWidth="1"/>
    <col min="18" max="18" width="8.28515625" style="15" bestFit="1" customWidth="1"/>
    <col min="19" max="21" width="8.42578125" style="15" bestFit="1" customWidth="1"/>
    <col min="22" max="22" width="8.28515625" style="15" bestFit="1" customWidth="1"/>
    <col min="23" max="24" width="8.42578125" style="15" bestFit="1" customWidth="1"/>
    <col min="25" max="25" width="8.42578125" style="104" bestFit="1" customWidth="1"/>
    <col min="26" max="26" width="8.28515625" style="104" bestFit="1" customWidth="1"/>
    <col min="27" max="29" width="8.42578125" style="104" bestFit="1" customWidth="1"/>
    <col min="30" max="30" width="8.28515625" style="104" bestFit="1" customWidth="1"/>
    <col min="31" max="33" width="8.42578125" style="104" bestFit="1" customWidth="1"/>
    <col min="34" max="34" width="8.28515625" style="101" bestFit="1" customWidth="1"/>
    <col min="35" max="37" width="8.42578125" style="101" bestFit="1" customWidth="1"/>
    <col min="38" max="38" width="8.42578125" style="386" bestFit="1" customWidth="1"/>
    <col min="39" max="41" width="8.7109375" style="104" bestFit="1" customWidth="1"/>
    <col min="42" max="42" width="8.28515625" style="104" bestFit="1" customWidth="1"/>
    <col min="43" max="43" width="10.7109375" style="104" bestFit="1" customWidth="1"/>
    <col min="44" max="44" width="10.7109375" style="104" customWidth="1"/>
    <col min="45" max="45" width="11.42578125" style="17" bestFit="1" customWidth="1"/>
    <col min="46" max="46" width="11.28515625" style="17" bestFit="1" customWidth="1"/>
    <col min="47" max="47" width="7.7109375" style="15" customWidth="1"/>
    <col min="48" max="48" width="8.28515625" style="15" bestFit="1" customWidth="1"/>
    <col min="49" max="49" width="8.42578125" style="40" bestFit="1" customWidth="1"/>
    <col min="50" max="50" width="8.28515625" style="40" bestFit="1" customWidth="1"/>
    <col min="51" max="51" width="8.42578125" style="40" bestFit="1" customWidth="1"/>
    <col min="52" max="52" width="8.28515625" style="40" bestFit="1" customWidth="1"/>
    <col min="53" max="53" width="8.42578125" style="40" bestFit="1" customWidth="1"/>
    <col min="54" max="54" width="8.28515625" style="40" bestFit="1" customWidth="1"/>
    <col min="55" max="55" width="8.42578125" style="40" bestFit="1" customWidth="1"/>
    <col min="56" max="56" width="8.28515625" style="40" bestFit="1" customWidth="1"/>
    <col min="57" max="57" width="8.42578125" style="40" bestFit="1" customWidth="1"/>
    <col min="58" max="58" width="8.28515625" style="40" bestFit="1" customWidth="1"/>
    <col min="59" max="60" width="8.42578125" style="40" bestFit="1" customWidth="1"/>
    <col min="61" max="61" width="8.7109375" style="40" bestFit="1" customWidth="1"/>
    <col min="62" max="62" width="8.28515625" style="40" bestFit="1" customWidth="1"/>
    <col min="63" max="64" width="11.42578125" style="15" bestFit="1" customWidth="1"/>
    <col min="65" max="65" width="9.28515625" style="15"/>
    <col min="66" max="66" width="11.7109375" style="40" bestFit="1" customWidth="1"/>
    <col min="67" max="16384" width="9.28515625" style="519"/>
  </cols>
  <sheetData>
    <row r="1" spans="1:66"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2.5" x14ac:dyDescent="0.25">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25">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25">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25">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25">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25">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25">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25">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25">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25">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25">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25">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25">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25">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25">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25">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25">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25">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25">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25">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25">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25">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25">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25">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25">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25">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25">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25">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25">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25">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25">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25">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25">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25">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25">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25">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25">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25">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25">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25">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25">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25">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25">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25">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25">
      <c r="F46" s="40"/>
      <c r="G46" s="40"/>
      <c r="H46" s="40"/>
      <c r="I46" s="589"/>
      <c r="J46" s="40"/>
      <c r="K46" s="40"/>
      <c r="L46" s="40"/>
      <c r="M46" s="19"/>
      <c r="N46" s="17"/>
      <c r="AL46" s="590"/>
      <c r="AQ46" s="632"/>
      <c r="AR46" s="632"/>
    </row>
    <row r="47" spans="1:66" x14ac:dyDescent="0.25">
      <c r="D47" s="19"/>
      <c r="M47" s="17"/>
      <c r="Q47" s="19"/>
      <c r="R47" s="19"/>
      <c r="S47" s="19"/>
      <c r="T47" s="19"/>
      <c r="U47" s="19"/>
      <c r="V47" s="19"/>
      <c r="W47" s="19"/>
      <c r="X47" s="19"/>
      <c r="AL47" s="590"/>
      <c r="AV47" s="19"/>
      <c r="BK47" s="19"/>
      <c r="BL47" s="19"/>
    </row>
    <row r="48" spans="1:66"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31" width="6.7109375" style="104" hidden="1" customWidth="1"/>
    <col min="32" max="32" width="6.7109375" style="105" customWidth="1"/>
    <col min="33" max="36" width="6.7109375" style="104"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83" width="8.7109375" customWidth="1"/>
    <col min="84" max="16384" width="9.28515625" style="64"/>
  </cols>
  <sheetData>
    <row r="1" spans="1:83" x14ac:dyDescent="0.25">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2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25">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25">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25">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25">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25">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25">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25">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25">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2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25">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25">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25">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25">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2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2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2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25">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25">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25">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2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25">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2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25">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25">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25">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25">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25">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25">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25">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2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25">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25">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25">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25">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2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25">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2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25">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2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25">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25">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2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2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25">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25">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25">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25">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25">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25">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25">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25">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25">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25">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25">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8515625" defaultRowHeight="11.25" x14ac:dyDescent="0.2"/>
  <cols>
    <col min="1" max="1" width="9.28515625" style="675"/>
    <col min="2" max="2" width="30.42578125" style="675" bestFit="1" customWidth="1"/>
    <col min="3" max="7" width="5.28515625" style="675" customWidth="1"/>
    <col min="8" max="8" width="5.7109375" style="675" bestFit="1" customWidth="1"/>
    <col min="9" max="9" width="5.7109375" style="677" bestFit="1" customWidth="1"/>
    <col min="10" max="12" width="7.7109375" style="677" bestFit="1" customWidth="1"/>
    <col min="13" max="13" width="8.5703125" style="675" bestFit="1" customWidth="1"/>
    <col min="14" max="14" width="8.7109375" style="675" bestFit="1" customWidth="1"/>
    <col min="15" max="15" width="4" style="675" bestFit="1" customWidth="1"/>
    <col min="16" max="24" width="6.7109375" style="675" customWidth="1"/>
    <col min="25" max="39" width="6.7109375" style="298" customWidth="1"/>
    <col min="40" max="42" width="6.7109375" style="298" bestFit="1" customWidth="1"/>
    <col min="43" max="43" width="6.7109375" style="298" customWidth="1"/>
    <col min="44" max="44" width="6.28515625" style="298" bestFit="1" customWidth="1"/>
    <col min="45" max="45" width="6.7109375" style="295" bestFit="1" customWidth="1"/>
    <col min="46" max="46" width="6.7109375" style="295" customWidth="1"/>
    <col min="47" max="47" width="6.7109375" style="675" customWidth="1"/>
    <col min="48" max="50" width="6.7109375" style="288" customWidth="1"/>
    <col min="51" max="60" width="6.7109375" style="675" customWidth="1"/>
    <col min="61" max="61" width="6.7109375" style="675" bestFit="1" customWidth="1"/>
    <col min="62" max="62" width="9.28515625" style="675"/>
    <col min="63" max="63" width="30.42578125" style="675" bestFit="1" customWidth="1"/>
    <col min="64" max="71" width="4.7109375" style="675" bestFit="1" customWidth="1"/>
    <col min="72" max="73" width="5" style="675" customWidth="1"/>
    <col min="74" max="74" width="9.7109375" style="675" customWidth="1"/>
    <col min="75" max="75" width="8.7109375" style="675" bestFit="1" customWidth="1"/>
    <col min="76" max="76" width="10.7109375" style="675" customWidth="1"/>
    <col min="77" max="105" width="6.7109375" style="675" customWidth="1"/>
    <col min="106" max="106" width="7.7109375" style="675" customWidth="1"/>
    <col min="107" max="115" width="6.7109375" style="675" customWidth="1"/>
    <col min="116" max="121" width="6.7109375" style="675" bestFit="1" customWidth="1"/>
    <col min="122" max="16384" width="9.28515625" style="675"/>
  </cols>
  <sheetData>
    <row r="1" spans="1:121" x14ac:dyDescent="0.2">
      <c r="B1" s="295" t="s">
        <v>51</v>
      </c>
      <c r="P1" s="676"/>
      <c r="AU1" s="288"/>
      <c r="AX1" s="675"/>
      <c r="BK1" s="295" t="s">
        <v>52</v>
      </c>
    </row>
    <row r="2" spans="1:121" x14ac:dyDescent="0.2">
      <c r="B2" s="1"/>
      <c r="C2" s="2"/>
      <c r="D2" s="2"/>
      <c r="E2" s="2"/>
      <c r="F2" s="2"/>
      <c r="G2" s="2"/>
      <c r="H2" s="2"/>
      <c r="I2" s="466"/>
      <c r="J2" s="466"/>
      <c r="K2" s="466"/>
      <c r="L2" s="466"/>
      <c r="M2" s="2"/>
      <c r="N2" s="2"/>
      <c r="O2" s="2"/>
      <c r="AU2" s="288"/>
      <c r="AX2" s="675"/>
    </row>
    <row r="3" spans="1:121"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33.75" x14ac:dyDescent="0.25">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x14ac:dyDescent="0.2">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x14ac:dyDescent="0.2">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x14ac:dyDescent="0.2">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x14ac:dyDescent="0.2">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x14ac:dyDescent="0.2">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x14ac:dyDescent="0.2">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x14ac:dyDescent="0.2">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x14ac:dyDescent="0.2">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x14ac:dyDescent="0.2">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x14ac:dyDescent="0.2">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x14ac:dyDescent="0.2">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x14ac:dyDescent="0.2">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x14ac:dyDescent="0.2">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x14ac:dyDescent="0.2">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x14ac:dyDescent="0.2">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x14ac:dyDescent="0.2">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x14ac:dyDescent="0.2">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x14ac:dyDescent="0.2">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x14ac:dyDescent="0.2">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x14ac:dyDescent="0.2">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x14ac:dyDescent="0.2">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x14ac:dyDescent="0.2">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x14ac:dyDescent="0.2">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x14ac:dyDescent="0.2">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x14ac:dyDescent="0.2">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x14ac:dyDescent="0.2">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x14ac:dyDescent="0.2">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x14ac:dyDescent="0.2">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x14ac:dyDescent="0.2">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x14ac:dyDescent="0.2">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x14ac:dyDescent="0.2">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x14ac:dyDescent="0.2">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x14ac:dyDescent="0.2">
      <c r="B63" s="23"/>
      <c r="C63" s="62"/>
      <c r="D63" s="62"/>
      <c r="E63" s="62"/>
      <c r="F63" s="62"/>
      <c r="G63" s="62"/>
      <c r="H63" s="62"/>
      <c r="I63" s="487"/>
      <c r="J63" s="487"/>
      <c r="K63" s="487"/>
      <c r="L63" s="487"/>
      <c r="M63" s="208"/>
      <c r="N63" s="208"/>
      <c r="P63" s="62"/>
    </row>
    <row r="64" spans="2:121" x14ac:dyDescent="0.2">
      <c r="B64" s="23"/>
      <c r="C64" s="62"/>
      <c r="D64" s="62"/>
      <c r="E64" s="62"/>
      <c r="F64" s="62"/>
      <c r="G64" s="62"/>
      <c r="H64" s="62"/>
      <c r="I64" s="487"/>
      <c r="J64" s="487"/>
      <c r="K64" s="487"/>
      <c r="L64" s="487"/>
      <c r="M64" s="208"/>
      <c r="N64" s="208"/>
      <c r="P64" s="62"/>
    </row>
    <row r="65" spans="2:62" x14ac:dyDescent="0.2">
      <c r="B65" s="23"/>
      <c r="C65" s="62"/>
      <c r="D65" s="62"/>
      <c r="E65" s="62"/>
      <c r="F65" s="62"/>
      <c r="G65" s="62"/>
      <c r="H65" s="62"/>
      <c r="I65" s="487"/>
      <c r="J65" s="487"/>
      <c r="K65" s="487"/>
      <c r="L65" s="487"/>
      <c r="M65" s="208"/>
      <c r="N65" s="208"/>
      <c r="P65" s="62"/>
    </row>
    <row r="69" spans="2:62"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27" width="6.7109375" style="519" customWidth="1"/>
    <col min="28" max="28" width="7" style="519" customWidth="1"/>
    <col min="29" max="29" width="4" style="519" bestFit="1" customWidth="1"/>
    <col min="30" max="34" width="6.7109375" style="519" bestFit="1" customWidth="1"/>
    <col min="35" max="35" width="9" style="519"/>
    <col min="36" max="36" width="26.42578125" style="519" bestFit="1" customWidth="1"/>
    <col min="37" max="44" width="4.7109375" style="519" bestFit="1" customWidth="1"/>
    <col min="45" max="45" width="5" style="519" bestFit="1" customWidth="1"/>
    <col min="46" max="46" width="5" style="519" customWidth="1"/>
    <col min="47" max="47" width="8.7109375" style="519" bestFit="1" customWidth="1"/>
    <col min="48" max="48" width="9.28515625" style="519" bestFit="1" customWidth="1"/>
    <col min="49" max="49" width="9" style="519"/>
    <col min="50" max="54" width="6.42578125" style="519" hidden="1" customWidth="1"/>
    <col min="55" max="60" width="6.42578125" style="519" customWidth="1"/>
    <col min="61" max="61" width="9" style="519"/>
    <col min="62" max="66" width="6.7109375" style="519" bestFit="1" customWidth="1"/>
    <col min="67" max="16384" width="9" style="519"/>
  </cols>
  <sheetData>
    <row r="1" spans="1:66"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25">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5" x14ac:dyDescent="0.25">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25">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25">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25">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25">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25">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25">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25">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25">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25">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25">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25">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25">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25">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25">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25">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25">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25">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25">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3.7109375" style="15" customWidth="1"/>
    <col min="16" max="24" width="6.5703125" style="15" customWidth="1"/>
    <col min="25" max="33" width="6.5703125" style="104" customWidth="1"/>
    <col min="34" max="36" width="6.5703125" style="101" customWidth="1"/>
    <col min="37" max="37" width="6.7109375" style="101" customWidth="1"/>
    <col min="38" max="38" width="6.7109375" style="386" customWidth="1"/>
    <col min="39" max="45" width="6.7109375" style="104" customWidth="1"/>
    <col min="46" max="47" width="9.42578125" style="17" customWidth="1"/>
    <col min="48" max="48" width="7.28515625" style="15" customWidth="1"/>
    <col min="49" max="49" width="6.28515625" style="15" customWidth="1"/>
    <col min="50" max="50" width="7.28515625" style="15" customWidth="1"/>
    <col min="51" max="51" width="7.42578125" style="40" customWidth="1"/>
    <col min="52" max="52" width="7.28515625" style="40" customWidth="1"/>
    <col min="53" max="53" width="7.42578125" style="40" customWidth="1"/>
    <col min="54" max="54" width="7.28515625" style="40" customWidth="1"/>
    <col min="55" max="55" width="7.42578125" style="40" customWidth="1"/>
    <col min="56" max="56" width="7.28515625" style="40" customWidth="1"/>
    <col min="57" max="57" width="7.42578125" style="40" customWidth="1"/>
    <col min="58" max="58" width="7.28515625" style="40" customWidth="1"/>
    <col min="59" max="59" width="7.42578125" style="40" customWidth="1"/>
    <col min="60" max="60" width="7.28515625" style="40" customWidth="1"/>
    <col min="61" max="62" width="7.42578125" style="40" customWidth="1"/>
    <col min="63" max="63" width="7.7109375" style="40" customWidth="1"/>
    <col min="64" max="65" width="7.28515625" style="40" customWidth="1"/>
    <col min="66" max="66" width="11.7109375" style="15" customWidth="1"/>
    <col min="67" max="67" width="10.7109375" style="15" customWidth="1"/>
    <col min="68" max="68" width="9.28515625" style="15"/>
    <col min="69" max="69" width="10" style="40" customWidth="1"/>
    <col min="70" max="16384" width="9.28515625" style="519"/>
  </cols>
  <sheetData>
    <row r="1" spans="1:72" x14ac:dyDescent="0.25">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25">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25">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25">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25">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25">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25">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25">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2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25">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25">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25">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2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25">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25">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25">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25">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25">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25">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25">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25">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2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25">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25">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25">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25">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25">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25">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25">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25">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25">
      <c r="F46" s="40"/>
      <c r="G46" s="40"/>
      <c r="H46" s="40"/>
      <c r="I46" s="631"/>
      <c r="J46" s="40"/>
      <c r="K46" s="40"/>
      <c r="L46" s="40"/>
      <c r="M46" s="19"/>
      <c r="N46" s="17"/>
      <c r="AL46" s="590"/>
    </row>
    <row r="47" spans="1:69" x14ac:dyDescent="0.25">
      <c r="D47" s="19"/>
      <c r="M47" s="17"/>
      <c r="Q47" s="19"/>
      <c r="R47" s="19"/>
      <c r="S47" s="19"/>
      <c r="T47" s="19"/>
      <c r="U47" s="19"/>
      <c r="V47" s="19"/>
      <c r="W47" s="19"/>
      <c r="X47" s="19"/>
      <c r="AL47" s="590"/>
      <c r="AX47" s="19"/>
      <c r="BN47" s="19"/>
      <c r="BO47" s="19"/>
    </row>
    <row r="48" spans="1:69"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28515625" defaultRowHeight="15" x14ac:dyDescent="0.25"/>
  <cols>
    <col min="1" max="1" width="42.7109375" style="15" bestFit="1" customWidth="1"/>
    <col min="2" max="2" width="28" style="15" bestFit="1" customWidth="1"/>
    <col min="3" max="8" width="5.7109375" style="15" bestFit="1" customWidth="1"/>
    <col min="9" max="9" width="5.7109375" style="351"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4" customWidth="1"/>
    <col min="26" max="26" width="8" style="104" customWidth="1"/>
    <col min="27" max="29" width="8.28515625" style="104" customWidth="1"/>
    <col min="30" max="30" width="8" style="104" customWidth="1"/>
    <col min="31" max="33" width="8.28515625" style="104" customWidth="1"/>
    <col min="34" max="34" width="8" style="101" customWidth="1"/>
    <col min="35" max="37" width="8.28515625" style="101" customWidth="1"/>
    <col min="38" max="38" width="8.28515625" style="386" customWidth="1"/>
    <col min="39" max="40" width="8.5703125" style="104" customWidth="1"/>
    <col min="41" max="41" width="8.5703125" style="104" bestFit="1" customWidth="1"/>
    <col min="42" max="42" width="8" style="104" bestFit="1" customWidth="1"/>
    <col min="43" max="44" width="8.28515625" style="104" bestFit="1" customWidth="1"/>
    <col min="45" max="45" width="8.28515625" style="104" customWidth="1"/>
    <col min="46" max="46" width="12" style="17" customWidth="1"/>
    <col min="47" max="47" width="12.28515625" style="17" customWidth="1"/>
    <col min="48" max="49" width="7.7109375" style="15" customWidth="1"/>
    <col min="50" max="50" width="8.28515625" style="40" customWidth="1"/>
    <col min="51" max="51" width="7.7109375" style="40" customWidth="1"/>
    <col min="52" max="52" width="8.28515625" style="40" customWidth="1"/>
    <col min="53" max="53" width="7.7109375" style="40" customWidth="1"/>
    <col min="54" max="54" width="8.28515625" style="40" customWidth="1"/>
    <col min="55" max="55" width="7.7109375" style="40" customWidth="1"/>
    <col min="56" max="56" width="8.28515625" style="40" customWidth="1"/>
    <col min="57" max="57" width="7.7109375" style="40" customWidth="1"/>
    <col min="58" max="58" width="8.28515625" style="40" customWidth="1"/>
    <col min="59" max="59" width="7.7109375" style="40" customWidth="1"/>
    <col min="60" max="60" width="8.28515625" style="40" customWidth="1"/>
    <col min="61" max="61" width="8.28515625" style="40" bestFit="1" customWidth="1"/>
    <col min="62" max="62" width="8.42578125" style="40" bestFit="1" customWidth="1"/>
    <col min="63" max="64" width="7.7109375" style="40" bestFit="1" customWidth="1"/>
    <col min="65" max="65" width="11.28515625" style="15" customWidth="1"/>
    <col min="66" max="66" width="10.7109375" style="15" customWidth="1"/>
    <col min="67" max="67" width="9.28515625" style="15"/>
    <col min="68" max="68" width="11"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2.5" x14ac:dyDescent="0.2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2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2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2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2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2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2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2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2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25">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25">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25">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2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25">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2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25">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25">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2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2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25">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25">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25">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25">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25">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2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25">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25">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25">
      <c r="F46" s="40"/>
      <c r="G46" s="40"/>
      <c r="H46" s="40"/>
      <c r="I46" s="589"/>
      <c r="J46" s="40"/>
      <c r="K46" s="40"/>
      <c r="L46" s="40"/>
      <c r="M46" s="19"/>
      <c r="N46" s="17"/>
      <c r="AL46" s="590"/>
      <c r="AQ46" s="632"/>
      <c r="AR46" s="632"/>
      <c r="AS46" s="632"/>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28515625" style="677" bestFit="1" customWidth="1"/>
    <col min="13" max="13" width="8.5703125" style="675" bestFit="1" customWidth="1"/>
    <col min="14" max="14" width="8.7109375" style="675" bestFit="1" customWidth="1"/>
    <col min="15" max="15" width="4" style="675" bestFit="1" customWidth="1"/>
    <col min="16" max="24" width="6.7109375" style="675" customWidth="1"/>
    <col min="25" max="40" width="6.7109375" style="298" customWidth="1"/>
    <col min="41" max="42" width="6.7109375" style="298" bestFit="1" customWidth="1"/>
    <col min="43" max="43" width="6.7109375" style="298" customWidth="1"/>
    <col min="44" max="44" width="6.28515625" style="298" bestFit="1" customWidth="1"/>
    <col min="45" max="45" width="6.7109375" style="295" bestFit="1" customWidth="1"/>
    <col min="46" max="46" width="6.7109375" style="295" customWidth="1"/>
    <col min="47" max="47" width="6.7109375" style="675" customWidth="1"/>
    <col min="48" max="50" width="6.7109375" style="288" customWidth="1"/>
    <col min="51" max="60" width="6.7109375" style="675" customWidth="1"/>
    <col min="61" max="61" width="6.7109375" style="675" bestFit="1" customWidth="1"/>
    <col min="62" max="62" width="6.7109375" style="675" customWidth="1"/>
    <col min="63" max="63" width="9.28515625" style="675"/>
    <col min="64" max="64" width="30.42578125" style="675" bestFit="1" customWidth="1"/>
    <col min="65" max="72" width="4.7109375" style="675" bestFit="1" customWidth="1"/>
    <col min="73" max="74" width="5" style="675" customWidth="1"/>
    <col min="75" max="75" width="9.7109375" style="675" customWidth="1"/>
    <col min="76" max="76" width="8.7109375" style="675" bestFit="1" customWidth="1"/>
    <col min="77" max="77" width="10.7109375" style="675" customWidth="1"/>
    <col min="78" max="106" width="6.7109375" style="675" customWidth="1"/>
    <col min="107" max="108" width="7.7109375" style="675" customWidth="1"/>
    <col min="109" max="117" width="6.7109375" style="675" customWidth="1"/>
    <col min="118" max="123" width="6.7109375" style="675" bestFit="1" customWidth="1"/>
    <col min="124" max="16384" width="9.28515625" style="675"/>
  </cols>
  <sheetData>
    <row r="1" spans="1:124" x14ac:dyDescent="0.2">
      <c r="B1" s="295" t="s">
        <v>51</v>
      </c>
      <c r="P1" s="676"/>
      <c r="AU1" s="288"/>
      <c r="AX1" s="675"/>
      <c r="BL1" s="295" t="s">
        <v>52</v>
      </c>
    </row>
    <row r="2" spans="1:124" x14ac:dyDescent="0.2">
      <c r="B2" s="1"/>
      <c r="C2" s="2"/>
      <c r="D2" s="2"/>
      <c r="E2" s="2"/>
      <c r="F2" s="2"/>
      <c r="G2" s="2"/>
      <c r="H2" s="2"/>
      <c r="I2" s="466"/>
      <c r="J2" s="466"/>
      <c r="K2" s="466"/>
      <c r="L2" s="466"/>
      <c r="M2" s="2"/>
      <c r="N2" s="2"/>
      <c r="O2" s="2"/>
      <c r="AU2" s="288"/>
      <c r="AX2" s="675"/>
    </row>
    <row r="3" spans="1:124"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33.7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x14ac:dyDescent="0.2">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x14ac:dyDescent="0.2">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x14ac:dyDescent="0.2">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x14ac:dyDescent="0.2">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x14ac:dyDescent="0.2">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x14ac:dyDescent="0.2">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x14ac:dyDescent="0.2">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x14ac:dyDescent="0.2">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x14ac:dyDescent="0.2">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x14ac:dyDescent="0.2">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x14ac:dyDescent="0.2">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x14ac:dyDescent="0.2">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x14ac:dyDescent="0.2">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x14ac:dyDescent="0.2">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x14ac:dyDescent="0.2">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x14ac:dyDescent="0.2">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x14ac:dyDescent="0.2">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x14ac:dyDescent="0.2">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x14ac:dyDescent="0.2">
      <c r="B63" s="23"/>
      <c r="C63" s="62"/>
      <c r="D63" s="62"/>
      <c r="E63" s="62"/>
      <c r="F63" s="62"/>
      <c r="G63" s="62"/>
      <c r="H63" s="62"/>
      <c r="I63" s="487"/>
      <c r="J63" s="487"/>
      <c r="K63" s="487"/>
      <c r="L63" s="487"/>
      <c r="M63" s="208"/>
      <c r="N63" s="208"/>
      <c r="P63" s="62"/>
    </row>
    <row r="64" spans="2:124" x14ac:dyDescent="0.2">
      <c r="B64" s="23"/>
      <c r="C64" s="62"/>
      <c r="D64" s="62"/>
      <c r="E64" s="62"/>
      <c r="F64" s="62"/>
      <c r="G64" s="62"/>
      <c r="H64" s="62"/>
      <c r="I64" s="487"/>
      <c r="J64" s="487"/>
      <c r="K64" s="487"/>
      <c r="L64" s="487"/>
      <c r="M64" s="208"/>
      <c r="N64" s="208"/>
      <c r="P64" s="62"/>
    </row>
    <row r="65" spans="2:63" x14ac:dyDescent="0.2">
      <c r="B65" s="23"/>
      <c r="C65" s="62"/>
      <c r="D65" s="62"/>
      <c r="E65" s="62"/>
      <c r="F65" s="62"/>
      <c r="G65" s="62"/>
      <c r="H65" s="62"/>
      <c r="I65" s="487"/>
      <c r="J65" s="487"/>
      <c r="K65" s="487"/>
      <c r="L65" s="487"/>
      <c r="M65" s="208"/>
      <c r="N65" s="208"/>
      <c r="P65" s="62"/>
    </row>
    <row r="69" spans="2:63"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29" width="6.7109375" style="519" customWidth="1"/>
    <col min="30" max="30" width="7" style="519" customWidth="1"/>
    <col min="31" max="31" width="4" style="519" bestFit="1" customWidth="1"/>
    <col min="32" max="36" width="6.7109375" style="519" bestFit="1" customWidth="1"/>
    <col min="37" max="37" width="6.7109375" style="519" customWidth="1"/>
    <col min="38" max="38" width="9" style="519"/>
    <col min="39" max="39" width="26.42578125" style="519" bestFit="1" customWidth="1"/>
    <col min="40" max="47" width="4.7109375" style="519" bestFit="1" customWidth="1"/>
    <col min="48" max="48" width="5" style="519" bestFit="1" customWidth="1"/>
    <col min="49" max="49" width="5" style="519" customWidth="1"/>
    <col min="50" max="50" width="8.7109375" style="519" bestFit="1" customWidth="1"/>
    <col min="51" max="51" width="9.28515625" style="519" bestFit="1" customWidth="1"/>
    <col min="52" max="52" width="9" style="519"/>
    <col min="53" max="57" width="6.42578125" style="519" hidden="1" customWidth="1"/>
    <col min="58" max="59" width="7" style="519" hidden="1" customWidth="1"/>
    <col min="60" max="64" width="7" style="519" customWidth="1"/>
    <col min="65" max="65" width="9" style="519"/>
    <col min="66" max="70" width="6.7109375" style="519" bestFit="1" customWidth="1"/>
    <col min="71" max="16384" width="9" style="519"/>
  </cols>
  <sheetData>
    <row r="1" spans="1:71"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25">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25">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25">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25">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25">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25">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25">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25">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25">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25">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25">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25">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25">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25">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25">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25">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25">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25">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25">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tabColor rgb="FF00B050"/>
  </sheetPr>
  <dimension ref="A1"/>
  <sheetViews>
    <sheetView workbookViewId="0">
      <selection activeCell="J49" sqref="J49"/>
    </sheetView>
  </sheetViews>
  <sheetFormatPr defaultRowHeight="15" x14ac:dyDescent="0.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dimension ref="A1:BU59"/>
  <sheetViews>
    <sheetView topLeftCell="J1" workbookViewId="0">
      <selection activeCell="AQ23" sqref="AQ23"/>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5.7109375" style="15" customWidth="1"/>
    <col min="16" max="24" width="6.5703125" style="15" customWidth="1"/>
    <col min="25" max="33" width="6.5703125" style="104" customWidth="1"/>
    <col min="34" max="36" width="6.5703125" style="101" customWidth="1"/>
    <col min="37" max="37" width="6.7109375" style="101" customWidth="1"/>
    <col min="38" max="38" width="6.7109375" style="386" customWidth="1"/>
    <col min="39" max="46" width="6.7109375" style="104" customWidth="1"/>
    <col min="47" max="48" width="9.42578125" style="17" customWidth="1"/>
    <col min="49" max="49" width="7.28515625" style="15" customWidth="1"/>
    <col min="50" max="50" width="6.28515625" style="15" customWidth="1"/>
    <col min="51" max="51" width="7.28515625" style="15"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customWidth="1"/>
    <col min="59" max="59" width="7.28515625" style="40" customWidth="1"/>
    <col min="60" max="60" width="7.42578125" style="40" customWidth="1"/>
    <col min="61" max="61" width="7.28515625" style="40" customWidth="1"/>
    <col min="62" max="63" width="7.42578125" style="40" customWidth="1"/>
    <col min="64" max="64" width="7.7109375" style="40" customWidth="1"/>
    <col min="65" max="66" width="7.28515625" style="40" customWidth="1"/>
    <col min="67" max="67" width="11.7109375" style="15" customWidth="1"/>
    <col min="68" max="68" width="10.7109375" style="15" customWidth="1"/>
    <col min="69" max="69" width="9.28515625" style="15"/>
    <col min="70" max="70" width="10" style="40" customWidth="1"/>
    <col min="71" max="16384" width="9.28515625" style="519"/>
  </cols>
  <sheetData>
    <row r="1" spans="1:73" x14ac:dyDescent="0.25">
      <c r="A1" s="16" t="s">
        <v>168</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Z1" s="63"/>
      <c r="BA1" s="63"/>
      <c r="BB1" s="63"/>
      <c r="BC1" s="63"/>
      <c r="BD1" s="63"/>
      <c r="BE1" s="63"/>
      <c r="BF1" s="63"/>
      <c r="BG1" s="63"/>
      <c r="BH1" s="63"/>
      <c r="BI1" s="63"/>
      <c r="BJ1" s="63"/>
      <c r="BK1" s="63"/>
      <c r="BL1" s="63"/>
      <c r="BM1" s="63"/>
      <c r="BN1" s="63"/>
      <c r="BO1" s="18"/>
      <c r="BP1" s="18"/>
      <c r="BR1" s="63"/>
    </row>
    <row r="2" spans="1:73"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3" t="s">
        <v>162</v>
      </c>
      <c r="BP2" s="533" t="s">
        <v>163</v>
      </c>
      <c r="BQ2" s="175"/>
      <c r="BR2" s="176" t="s">
        <v>69</v>
      </c>
    </row>
    <row r="3" spans="1:73"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536"/>
      <c r="AY3" s="2"/>
      <c r="AZ3" s="12"/>
      <c r="BA3" s="12"/>
      <c r="BB3" s="12"/>
      <c r="BC3" s="12"/>
      <c r="BD3" s="12"/>
      <c r="BE3" s="12"/>
      <c r="BF3" s="12"/>
      <c r="BG3" s="12"/>
      <c r="BH3" s="12"/>
      <c r="BI3" s="12"/>
      <c r="BJ3" s="12"/>
      <c r="BK3" s="12"/>
      <c r="BL3" s="12"/>
      <c r="BM3" s="12"/>
      <c r="BN3" s="12"/>
      <c r="BO3" s="537"/>
      <c r="BP3" s="537"/>
      <c r="BR3" s="12"/>
    </row>
    <row r="4" spans="1:73" x14ac:dyDescent="0.2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5871.9494038456805</v>
      </c>
      <c r="M4" s="492">
        <f>IF(ISERROR(K4/J4),"N/A",IF(J4&lt;0,"N/A",IF(K4&lt;0,"N/A",IF(K4/J4-1&gt;300%,"&gt;±300%",IF(K4/J4-1&lt;-300%,"&gt;±300%",K4/J4-1)))))</f>
        <v>0.26202628199751965</v>
      </c>
      <c r="N4" s="492">
        <f>IF(ISERROR(L4/K4),"N/A",IF(K4&lt;0,"N/A",IF(L4&lt;0,"N/A",IF(L4/K4-1&gt;300%,"&gt;±300%",IF(L4/K4-1&lt;-300%,"&gt;±300%",L4/K4-1)))))</f>
        <v>-6.744425457716452E-2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T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1279.4735620206916</v>
      </c>
      <c r="AU4" s="492">
        <f>IF(ISERROR(AT4/AP4),"N/A",IF(AP4&lt;0,"N/A",IF(AT4&lt;0,"N/A",IF(AT4/AP4-1&gt;300%,"&gt;±300%",IF(AT4/AP4-1&lt;-300%,"&gt;±300%",AT4/AP4-1)))))</f>
        <v>-0.12646899451869142</v>
      </c>
      <c r="AV4" s="492">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92">
        <f>IF(ISERROR(BN4/BL4),"N/A",IF(BL4&lt;0,"N/A",IF(BN4&lt;0,"N/A",IF(BN4/BL4-1&gt;300%,"&gt;±300%",IF(BN4/BL4-1&lt;-300%,"&gt;±300%",BN4/BL4-1)))))</f>
        <v>0.16705622849555946</v>
      </c>
      <c r="BP4" s="492">
        <f>IF(ISERROR(BN4/BM4),"N/A",IF(BM4&lt;0,"N/A",IF(BN4&lt;0,"N/A",IF(BN4/BM4-1&gt;300%,"&gt;±300%",IF(BN4/BM4-1&lt;-300%,"&gt;±300%",BN4/BM4-1)))))</f>
        <v>7.7876958776964544E-2</v>
      </c>
      <c r="BQ4" s="19"/>
      <c r="BR4" s="9">
        <f t="shared" ref="BR4:BR11" si="15">SUM(AQ4:AT4)</f>
        <v>6111.3792891815865</v>
      </c>
      <c r="BT4" s="696"/>
      <c r="BU4" s="696"/>
    </row>
    <row r="5" spans="1:73" x14ac:dyDescent="0.25">
      <c r="A5" s="10"/>
      <c r="B5" s="10" t="s">
        <v>0</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92">
        <f t="shared" ref="AU5:AU11" si="17">IF(ISERROR(AT5/AP5),"N/A",IF(AP5&lt;0,"N/A",IF(AT5&lt;0,"N/A",IF(AT5/AP5-1&gt;300%,"&gt;±300%",IF(AT5/AP5-1&lt;-300%,"&gt;±300%",AT5/AP5-1)))))</f>
        <v>-0.16271630053857833</v>
      </c>
      <c r="AV5" s="492">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92">
        <f t="shared" ref="BO5:BO42" si="23">IF(ISERROR(BN5/BL5),"N/A",IF(BL5&lt;0,"N/A",IF(BN5&lt;0,"N/A",IF(BN5/BL5-1&gt;300%,"&gt;±300%",IF(BN5/BL5-1&lt;-300%,"&gt;±300%",BN5/BL5-1)))))</f>
        <v>0.27947621338187867</v>
      </c>
      <c r="BP5" s="492">
        <f t="shared" ref="BP5:BP42" si="24">IF(ISERROR(BN5/BM5),"N/A",IF(BM5&lt;0,"N/A",IF(BN5&lt;0,"N/A",IF(BN5/BM5-1&gt;300%,"&gt;±300%",IF(BN5/BM5-1&lt;-300%,"&gt;±300%",BN5/BM5-1)))))</f>
        <v>0.12340783052850068</v>
      </c>
      <c r="BQ5" s="19"/>
      <c r="BR5" s="13">
        <f t="shared" si="15"/>
        <v>4511.1412219630283</v>
      </c>
      <c r="BT5" s="696"/>
      <c r="BU5" s="696"/>
    </row>
    <row r="6" spans="1:73" x14ac:dyDescent="0.2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92">
        <f t="shared" si="17"/>
        <v>2.3779704175431959E-2</v>
      </c>
      <c r="AV6" s="492">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92">
        <f t="shared" si="23"/>
        <v>5.3510078715867326E-2</v>
      </c>
      <c r="BP6" s="492">
        <f t="shared" si="24"/>
        <v>-1.9752427890583624E-3</v>
      </c>
      <c r="BQ6" s="19"/>
      <c r="BR6" s="13">
        <f t="shared" si="15"/>
        <v>487.954047492418</v>
      </c>
      <c r="BT6" s="696"/>
      <c r="BU6" s="696"/>
    </row>
    <row r="7" spans="1:73" x14ac:dyDescent="0.25">
      <c r="A7" s="10"/>
      <c r="B7" s="10" t="s">
        <v>15</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92">
        <f t="shared" si="17"/>
        <v>8.3933841497969564E-3</v>
      </c>
      <c r="AV7" s="492">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92">
        <f t="shared" si="23"/>
        <v>-0.2489450566782726</v>
      </c>
      <c r="BP7" s="492">
        <f t="shared" si="24"/>
        <v>-0.27794254434722021</v>
      </c>
      <c r="BQ7" s="19"/>
      <c r="BR7" s="13">
        <f t="shared" si="15"/>
        <v>273.94252331011069</v>
      </c>
      <c r="BT7" s="696"/>
      <c r="BU7" s="696"/>
    </row>
    <row r="8" spans="1:73" x14ac:dyDescent="0.25">
      <c r="A8" s="10"/>
      <c r="B8" s="10" t="s">
        <v>1</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92">
        <f t="shared" si="17"/>
        <v>-0.11413043478260865</v>
      </c>
      <c r="AV8" s="492">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92">
        <f t="shared" si="23"/>
        <v>-0.12564232820005339</v>
      </c>
      <c r="BP8" s="492">
        <f t="shared" si="24"/>
        <v>3.1625529392331986E-2</v>
      </c>
      <c r="BQ8" s="19"/>
      <c r="BR8" s="13">
        <f t="shared" si="15"/>
        <v>631.1233991440422</v>
      </c>
      <c r="BT8" s="696"/>
      <c r="BU8" s="696"/>
    </row>
    <row r="9" spans="1:73" x14ac:dyDescent="0.25">
      <c r="A9" s="28"/>
      <c r="B9" s="29" t="s">
        <v>2</v>
      </c>
      <c r="C9" s="29">
        <v>215</v>
      </c>
      <c r="D9" s="29">
        <v>200</v>
      </c>
      <c r="E9" s="29">
        <v>200</v>
      </c>
      <c r="F9" s="29">
        <v>185</v>
      </c>
      <c r="G9" s="29">
        <v>185</v>
      </c>
      <c r="H9" s="29">
        <v>180</v>
      </c>
      <c r="I9" s="29">
        <v>170.13750441378028</v>
      </c>
      <c r="J9" s="29">
        <v>201.95771924071977</v>
      </c>
      <c r="K9" s="29">
        <v>207.70899430095923</v>
      </c>
      <c r="L9" s="29">
        <v>204.78495590643342</v>
      </c>
      <c r="M9" s="598">
        <f t="shared" si="16"/>
        <v>2.8477619384205566E-2</v>
      </c>
      <c r="N9" s="598">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51.141376546268575</v>
      </c>
      <c r="AU9" s="612">
        <f t="shared" si="17"/>
        <v>-9.5075617434488002E-3</v>
      </c>
      <c r="AV9" s="612">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9">
        <f t="shared" si="20"/>
        <v>102.96299560330988</v>
      </c>
      <c r="BM9" s="599">
        <f t="shared" si="21"/>
        <v>104.59264715047962</v>
      </c>
      <c r="BN9" s="7">
        <f t="shared" si="22"/>
        <v>103.11634715047961</v>
      </c>
      <c r="BO9" s="492">
        <f>IF(ISERROR(BN9/BL9),"N/A",IF(BL9&lt;0,"N/A",IF(BN9&lt;0,"N/A",IF(BN9/BL9-1&gt;300%,"&gt;±300%",IF(BN9/BL9-1&lt;-300%,"&gt;±300%",BN9/BL9-1)))))</f>
        <v>1.4893850579149603E-3</v>
      </c>
      <c r="BP9" s="492">
        <f t="shared" si="24"/>
        <v>-1.411475892637104E-2</v>
      </c>
      <c r="BQ9" s="19"/>
      <c r="BR9" s="611">
        <f t="shared" si="15"/>
        <v>207.21809727198803</v>
      </c>
      <c r="BT9" s="696"/>
      <c r="BU9" s="696"/>
    </row>
    <row r="10" spans="1:73" x14ac:dyDescent="0.2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92" t="str">
        <f t="shared" si="17"/>
        <v>N/A</v>
      </c>
      <c r="AV10" s="492"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92" t="str">
        <f t="shared" si="23"/>
        <v>N/A</v>
      </c>
      <c r="BP10" s="492" t="str">
        <f t="shared" si="24"/>
        <v>N/A</v>
      </c>
      <c r="BQ10" s="19"/>
      <c r="BR10" s="648">
        <f t="shared" si="15"/>
        <v>-63.645780394873228</v>
      </c>
      <c r="BT10" s="696"/>
      <c r="BU10" s="696"/>
    </row>
    <row r="11" spans="1:73" x14ac:dyDescent="0.2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6203.6713877048542</v>
      </c>
      <c r="L11" s="560">
        <f>L4+L10</f>
        <v>5871.9494038456805</v>
      </c>
      <c r="M11" s="540">
        <f t="shared" si="16"/>
        <v>0.26459506762636686</v>
      </c>
      <c r="N11" s="540">
        <f t="shared" si="16"/>
        <v>-5.3471881911188679E-2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T11" si="28">AN4+AN10</f>
        <v>1384.2597217093396</v>
      </c>
      <c r="AO11" s="560">
        <f t="shared" si="28"/>
        <v>1252.3090343036154</v>
      </c>
      <c r="AP11" s="560">
        <f t="shared" si="28"/>
        <v>1435.4114409388324</v>
      </c>
      <c r="AQ11" s="560">
        <f t="shared" si="28"/>
        <v>1583.8178682906091</v>
      </c>
      <c r="AR11" s="560">
        <f t="shared" si="28"/>
        <v>1528.5325755120275</v>
      </c>
      <c r="AS11" s="560">
        <f t="shared" si="28"/>
        <v>1655.9095029633854</v>
      </c>
      <c r="AT11" s="560">
        <f t="shared" si="28"/>
        <v>1279.4735620206916</v>
      </c>
      <c r="AU11" s="561">
        <f t="shared" si="17"/>
        <v>-0.10863636339428184</v>
      </c>
      <c r="AV11" s="561">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61">
        <f t="shared" si="23"/>
        <v>0.20779785136002205</v>
      </c>
      <c r="BP11" s="561">
        <f t="shared" si="24"/>
        <v>5.4720179332167662E-2</v>
      </c>
      <c r="BQ11" s="19"/>
      <c r="BR11" s="645">
        <f t="shared" si="15"/>
        <v>6047.7335087867141</v>
      </c>
      <c r="BT11" s="696"/>
      <c r="BU11" s="696"/>
    </row>
    <row r="12" spans="1:73"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492"/>
      <c r="AV12" s="492"/>
      <c r="AW12" s="4"/>
      <c r="AX12" s="4"/>
      <c r="AY12" s="7"/>
      <c r="AZ12" s="7"/>
      <c r="BA12" s="7"/>
      <c r="BB12" s="7"/>
      <c r="BC12" s="7"/>
      <c r="BD12" s="7"/>
      <c r="BE12" s="7"/>
      <c r="BF12" s="7"/>
      <c r="BG12" s="7"/>
      <c r="BH12" s="7"/>
      <c r="BI12" s="7"/>
      <c r="BJ12" s="7"/>
      <c r="BK12" s="7"/>
      <c r="BL12" s="7"/>
      <c r="BM12" s="7"/>
      <c r="BN12" s="7"/>
      <c r="BO12" s="492"/>
      <c r="BP12" s="492"/>
      <c r="BQ12" s="19"/>
      <c r="BR12" s="13"/>
      <c r="BT12" s="696"/>
      <c r="BU12" s="696"/>
    </row>
    <row r="13" spans="1:73" s="644" customFormat="1" x14ac:dyDescent="0.25">
      <c r="A13" s="23" t="s">
        <v>22</v>
      </c>
      <c r="B13" s="9"/>
      <c r="C13" s="555">
        <v>2000</v>
      </c>
      <c r="D13" s="555">
        <v>2055</v>
      </c>
      <c r="E13" s="555">
        <v>1720</v>
      </c>
      <c r="F13" s="555">
        <v>1860</v>
      </c>
      <c r="G13" s="555">
        <v>1915</v>
      </c>
      <c r="H13" s="555">
        <v>1955</v>
      </c>
      <c r="I13" s="555">
        <f>SUM(I14:I16)</f>
        <v>2135.6743071570181</v>
      </c>
      <c r="J13" s="555">
        <f>SUM(J14:J16)</f>
        <v>1929.8650564997931</v>
      </c>
      <c r="K13" s="555">
        <f>SUM(K14:K16)</f>
        <v>1952.6895159758553</v>
      </c>
      <c r="L13" s="555">
        <f>SUM(L14:L16)</f>
        <v>1909.4912982156329</v>
      </c>
      <c r="M13" s="492">
        <f t="shared" ref="M13:N16" si="30">IF(ISERROR(K13/J13),"N/A",IF(J13&lt;0,"N/A",IF(K13&lt;0,"N/A",IF(K13/J13-1&gt;300%,"&gt;±300%",IF(K13/J13-1&lt;-300%,"&gt;±300%",K13/J13-1)))))</f>
        <v>1.1826971735246161E-2</v>
      </c>
      <c r="N13" s="492">
        <f t="shared" si="30"/>
        <v>-2.21224200810205E-2</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536.44070063321033</v>
      </c>
      <c r="AI13" s="555">
        <f t="shared" si="31"/>
        <v>552.24840775802181</v>
      </c>
      <c r="AJ13" s="555">
        <f t="shared" si="31"/>
        <v>519.94106224165012</v>
      </c>
      <c r="AK13" s="555">
        <f t="shared" si="31"/>
        <v>527.04413652413587</v>
      </c>
      <c r="AL13" s="555">
        <f t="shared" si="31"/>
        <v>447.81686583227395</v>
      </c>
      <c r="AM13" s="555">
        <f t="shared" si="31"/>
        <v>375.58419955520031</v>
      </c>
      <c r="AN13" s="555">
        <f t="shared" si="31"/>
        <v>532.60732622054843</v>
      </c>
      <c r="AO13" s="555">
        <f t="shared" si="31"/>
        <v>573.85666489177061</v>
      </c>
      <c r="AP13" s="555">
        <f t="shared" si="31"/>
        <v>517.92016826767065</v>
      </c>
      <c r="AQ13" s="563">
        <f>SUM(AQ14:AQ16)</f>
        <v>526.56784117983443</v>
      </c>
      <c r="AR13" s="563">
        <f>SUM(AR14:AR16)</f>
        <v>455.35604139824551</v>
      </c>
      <c r="AS13" s="563">
        <f>SUM(AS14:AS16)</f>
        <v>452.84546513010457</v>
      </c>
      <c r="AT13" s="563">
        <f>SUM(AT14:AT16)</f>
        <v>415.1214369069811</v>
      </c>
      <c r="AU13" s="492">
        <f t="shared" ref="AU13:AU16" si="32">IF(ISERROR(AT13/AP13),"N/A",IF(AP13&lt;0,"N/A",IF(AT13&lt;0,"N/A",IF(AT13/AP13-1&gt;300%,"&gt;±300%",IF(AT13/AP13-1&lt;-300%,"&gt;±300%",AT13/AP13-1)))))</f>
        <v>-0.19848373872855496</v>
      </c>
      <c r="AV13" s="492">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92">
        <f t="shared" si="23"/>
        <v>-0.17918566367863198</v>
      </c>
      <c r="BP13" s="492">
        <f t="shared" si="24"/>
        <v>-0.13048163472096297</v>
      </c>
      <c r="BQ13" s="643"/>
      <c r="BR13" s="36">
        <f t="shared" ref="BR13:BR16" si="34">SUM(AQ13:AT13)</f>
        <v>1849.8907846151656</v>
      </c>
      <c r="BT13" s="696"/>
      <c r="BU13" s="696"/>
    </row>
    <row r="14" spans="1:73" x14ac:dyDescent="0.25">
      <c r="A14" s="7"/>
      <c r="B14" s="7" t="s">
        <v>4</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24">
        <v>412.36791106786842</v>
      </c>
      <c r="AR14" s="524">
        <v>334.07661364441151</v>
      </c>
      <c r="AS14" s="524">
        <v>333.43634918392826</v>
      </c>
      <c r="AT14" s="524">
        <v>299.3828372634394</v>
      </c>
      <c r="AU14" s="492">
        <f t="shared" si="32"/>
        <v>-0.22001013205358755</v>
      </c>
      <c r="AV14" s="492">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92">
        <f t="shared" si="23"/>
        <v>-0.18291698319508132</v>
      </c>
      <c r="BP14" s="492">
        <f t="shared" si="24"/>
        <v>-0.16162341330739849</v>
      </c>
      <c r="BQ14" s="19"/>
      <c r="BR14" s="13">
        <f t="shared" si="34"/>
        <v>1379.2637111596475</v>
      </c>
      <c r="BT14" s="696"/>
      <c r="BU14" s="696"/>
    </row>
    <row r="15" spans="1:73" x14ac:dyDescent="0.25">
      <c r="A15" s="7"/>
      <c r="B15" s="7" t="s">
        <v>5</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8">
        <v>97.606334748093474</v>
      </c>
      <c r="AR15" s="468">
        <v>104.19178041306466</v>
      </c>
      <c r="AS15" s="468">
        <v>102.19355459711824</v>
      </c>
      <c r="AT15" s="468">
        <v>98.528219480621729</v>
      </c>
      <c r="AU15" s="492">
        <f t="shared" si="32"/>
        <v>-0.16428418219634</v>
      </c>
      <c r="AV15" s="492">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92">
        <f t="shared" si="23"/>
        <v>-0.19108834606348701</v>
      </c>
      <c r="BP15" s="492">
        <f t="shared" si="24"/>
        <v>-4.2309354029720248E-2</v>
      </c>
      <c r="BQ15" s="19"/>
      <c r="BR15" s="13">
        <f t="shared" si="34"/>
        <v>402.51988923889809</v>
      </c>
      <c r="BT15" s="696"/>
      <c r="BU15" s="696"/>
    </row>
    <row r="16" spans="1:73" x14ac:dyDescent="0.2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68">
        <v>17.210380162919993</v>
      </c>
      <c r="AU16" s="492">
        <f t="shared" si="32"/>
        <v>6.2747442295238764E-2</v>
      </c>
      <c r="AV16" s="492">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92">
        <f t="shared" si="23"/>
        <v>-2.1798347784218741E-3</v>
      </c>
      <c r="BP16" s="492">
        <f t="shared" si="24"/>
        <v>4.621775660437577E-2</v>
      </c>
      <c r="BQ16" s="19"/>
      <c r="BR16" s="13">
        <f t="shared" si="34"/>
        <v>68.107184216619942</v>
      </c>
      <c r="BT16" s="696"/>
      <c r="BU16" s="696"/>
    </row>
    <row r="17" spans="1:73"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492"/>
      <c r="AV17" s="492"/>
      <c r="AW17" s="4"/>
      <c r="AX17" s="4"/>
      <c r="AY17" s="199"/>
      <c r="AZ17" s="7"/>
      <c r="BA17" s="7"/>
      <c r="BB17" s="7"/>
      <c r="BC17" s="7"/>
      <c r="BD17" s="7"/>
      <c r="BE17" s="7"/>
      <c r="BF17" s="7"/>
      <c r="BG17" s="7"/>
      <c r="BH17" s="7"/>
      <c r="BI17" s="7"/>
      <c r="BJ17" s="7"/>
      <c r="BK17" s="7"/>
      <c r="BL17" s="7"/>
      <c r="BM17" s="7"/>
      <c r="BN17" s="7"/>
      <c r="BO17" s="492"/>
      <c r="BP17" s="492"/>
      <c r="BQ17" s="19"/>
      <c r="BR17" s="649"/>
      <c r="BT17" s="696"/>
      <c r="BU17" s="696"/>
    </row>
    <row r="18" spans="1:73" s="644" customFormat="1" x14ac:dyDescent="0.25">
      <c r="A18" s="33" t="s">
        <v>25</v>
      </c>
      <c r="B18" s="34"/>
      <c r="C18" s="560">
        <v>7855</v>
      </c>
      <c r="D18" s="560">
        <v>7280</v>
      </c>
      <c r="E18" s="560">
        <v>7910</v>
      </c>
      <c r="F18" s="560">
        <v>7935</v>
      </c>
      <c r="G18" s="560">
        <v>8075</v>
      </c>
      <c r="H18" s="560">
        <v>8090</v>
      </c>
      <c r="I18" s="582">
        <f>I11+I13</f>
        <v>8212.8166503060966</v>
      </c>
      <c r="J18" s="560">
        <f>J11+J13</f>
        <v>6835.5234340459647</v>
      </c>
      <c r="K18" s="560">
        <f>K11+K13</f>
        <v>8156.3609036807093</v>
      </c>
      <c r="L18" s="560">
        <f>L11+L13</f>
        <v>7781.4407020613135</v>
      </c>
      <c r="M18" s="540">
        <f>IF(ISERROR(K18/J18),"N/A",IF(J18&lt;0,"N/A",IF(K18&lt;0,"N/A",IF(K18/J18-1&gt;300%,"&gt;±300%",IF(K18/J18-1&lt;-300%,"&gt;±300%",K18/J18-1)))))</f>
        <v>0.19323135709783346</v>
      </c>
      <c r="N18" s="540">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61">
        <f>IF(ISERROR(AT18/AP18),"N/A",IF(AP18&lt;0,"N/A",IF(AT18&lt;0,"N/A",IF(AT18/AP18-1&gt;300%,"&gt;±300%",IF(AT18/AP18-1&lt;-300%,"&gt;±300%",AT18/AP18-1)))))</f>
        <v>-0.13245913241732465</v>
      </c>
      <c r="AV18" s="561">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61">
        <f t="shared" si="23"/>
        <v>9.3403093560161077E-2</v>
      </c>
      <c r="BP18" s="561">
        <f t="shared" si="24"/>
        <v>7.118178765503913E-3</v>
      </c>
      <c r="BQ18" s="643"/>
      <c r="BR18" s="645">
        <f>SUM(AQ18:AT18)</f>
        <v>7897.6242934018792</v>
      </c>
      <c r="BT18" s="696"/>
      <c r="BU18" s="696"/>
    </row>
    <row r="19" spans="1:73"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92"/>
      <c r="AV19" s="492"/>
      <c r="AW19" s="4"/>
      <c r="AX19" s="4"/>
      <c r="AY19" s="542"/>
      <c r="AZ19" s="13"/>
      <c r="BA19" s="13"/>
      <c r="BB19" s="13"/>
      <c r="BC19" s="13"/>
      <c r="BD19" s="13"/>
      <c r="BE19" s="13"/>
      <c r="BF19" s="13"/>
      <c r="BG19" s="13"/>
      <c r="BH19" s="13"/>
      <c r="BI19" s="13"/>
      <c r="BJ19" s="13"/>
      <c r="BK19" s="13"/>
      <c r="BL19" s="13"/>
      <c r="BM19" s="13"/>
      <c r="BN19" s="13"/>
      <c r="BO19" s="492"/>
      <c r="BP19" s="492"/>
      <c r="BQ19" s="19"/>
      <c r="BR19" s="13"/>
    </row>
    <row r="20" spans="1:73"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492"/>
      <c r="AV20" s="492"/>
      <c r="AW20" s="4"/>
      <c r="AX20" s="4"/>
      <c r="AY20" s="199"/>
      <c r="AZ20" s="7"/>
      <c r="BA20" s="7"/>
      <c r="BB20" s="7"/>
      <c r="BC20" s="7"/>
      <c r="BD20" s="7"/>
      <c r="BE20" s="7"/>
      <c r="BF20" s="7"/>
      <c r="BG20" s="7"/>
      <c r="BH20" s="7"/>
      <c r="BI20" s="7"/>
      <c r="BJ20" s="7"/>
      <c r="BK20" s="7"/>
      <c r="BL20" s="7"/>
      <c r="BM20" s="7"/>
      <c r="BN20" s="7"/>
      <c r="BO20" s="492"/>
      <c r="BP20" s="492"/>
      <c r="BQ20" s="19"/>
      <c r="BR20" s="13"/>
    </row>
    <row r="21" spans="1:73" x14ac:dyDescent="0.25">
      <c r="A21" s="23" t="s">
        <v>27</v>
      </c>
      <c r="B21" s="9"/>
      <c r="C21" s="555">
        <v>3130</v>
      </c>
      <c r="D21" s="555">
        <v>3245</v>
      </c>
      <c r="E21" s="555">
        <v>3245</v>
      </c>
      <c r="F21" s="555">
        <v>3360</v>
      </c>
      <c r="G21" s="555">
        <v>3300</v>
      </c>
      <c r="H21" s="555">
        <v>3100</v>
      </c>
      <c r="I21" s="555">
        <f t="shared" ref="I21:J21" si="38">SUM(I22:I23)</f>
        <v>2868.5464846842478</v>
      </c>
      <c r="J21" s="555">
        <f t="shared" si="38"/>
        <v>2401.6095141756205</v>
      </c>
      <c r="K21" s="555">
        <f>SUM(K22:K23)</f>
        <v>2642.9208077674834</v>
      </c>
      <c r="L21" s="555">
        <f>SUM(L22:L23)</f>
        <v>3055.3493687252053</v>
      </c>
      <c r="M21" s="492">
        <f>IF(ISERROR(K21/J21),"N/A",IF(J21&lt;0,"N/A",IF(K21&lt;0,"N/A",IF(K21/J21-1&gt;300%,"&gt;±300%",IF(K21/J21-1&lt;-300%,"&gt;±300%",K21/J21-1)))))</f>
        <v>0.10047898801512534</v>
      </c>
      <c r="N21" s="492">
        <f>IF(ISERROR(L21/K21),"N/A",IF(K21&lt;0,"N/A",IF(L21&lt;0,"N/A",IF(L21/K21-1&gt;300%,"&gt;±300%",IF(L21/K21-1&lt;-300%,"&gt;±300%",L21/K21-1)))))</f>
        <v>0.15605029093024791</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761.37447659494615</v>
      </c>
      <c r="AI21" s="555">
        <f t="shared" si="39"/>
        <v>744.8728102648181</v>
      </c>
      <c r="AJ21" s="555">
        <f t="shared" si="39"/>
        <v>675.21475875500641</v>
      </c>
      <c r="AK21" s="555">
        <f t="shared" si="39"/>
        <v>687.08443906947718</v>
      </c>
      <c r="AL21" s="555">
        <f t="shared" si="39"/>
        <v>643.42761904997565</v>
      </c>
      <c r="AM21" s="555">
        <f t="shared" si="39"/>
        <v>390.48442697130122</v>
      </c>
      <c r="AN21" s="555">
        <f t="shared" si="39"/>
        <v>647.77458669106636</v>
      </c>
      <c r="AO21" s="555">
        <f t="shared" si="39"/>
        <v>719.92288146327701</v>
      </c>
      <c r="AP21" s="555">
        <f t="shared" si="39"/>
        <v>724.27997164306623</v>
      </c>
      <c r="AQ21" s="563">
        <f t="shared" ref="AQ21:AT21" si="40">SUM(AQ22:AQ23)</f>
        <v>659.06080501490487</v>
      </c>
      <c r="AR21" s="563">
        <f t="shared" si="40"/>
        <v>579.35520061999432</v>
      </c>
      <c r="AS21" s="563">
        <f t="shared" si="40"/>
        <v>680.22483048951767</v>
      </c>
      <c r="AT21" s="563">
        <f t="shared" si="40"/>
        <v>724.65571325394262</v>
      </c>
      <c r="AU21" s="492">
        <f t="shared" ref="AU21:AU23" si="41">IF(ISERROR(AT21/AP21),"N/A",IF(AP21&lt;0,"N/A",IF(AT21&lt;0,"N/A",IF(AT21/AP21-1&gt;300%,"&gt;±300%",IF(AT21/AP21-1&lt;-300%,"&gt;±300%",AT21/AP21-1)))))</f>
        <v>5.1877951287804258E-4</v>
      </c>
      <c r="AV21" s="492">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92">
        <f t="shared" si="23"/>
        <v>-7.9050696197260462E-2</v>
      </c>
      <c r="BP21" s="492">
        <f t="shared" si="24"/>
        <v>-8.9465117805212269E-2</v>
      </c>
      <c r="BQ21" s="19"/>
      <c r="BR21" s="36">
        <f t="shared" ref="BR21:BR22" si="43">SUM(AQ21:AT21)</f>
        <v>2643.2965493783595</v>
      </c>
    </row>
    <row r="22" spans="1:73" x14ac:dyDescent="0.25">
      <c r="A22" s="10"/>
      <c r="B22" s="10" t="s">
        <v>4</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24">
        <v>659.06080501490487</v>
      </c>
      <c r="AR22" s="524">
        <v>579.35520061999432</v>
      </c>
      <c r="AS22" s="524">
        <v>680.22483048951767</v>
      </c>
      <c r="AT22" s="524">
        <v>724.65571325394262</v>
      </c>
      <c r="AU22" s="492">
        <f t="shared" si="41"/>
        <v>5.1877951287804258E-4</v>
      </c>
      <c r="AV22" s="492">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92">
        <f t="shared" si="23"/>
        <v>-7.9050696197260462E-2</v>
      </c>
      <c r="BP22" s="492">
        <f t="shared" si="24"/>
        <v>-8.9465117805212269E-2</v>
      </c>
      <c r="BQ22" s="19"/>
      <c r="BR22" s="13">
        <f t="shared" si="43"/>
        <v>2643.2965493783595</v>
      </c>
    </row>
    <row r="23" spans="1:73"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612" t="str">
        <f t="shared" si="41"/>
        <v>N/A</v>
      </c>
      <c r="AV23" s="612"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680" t="str">
        <f t="shared" si="23"/>
        <v>N/A</v>
      </c>
      <c r="BP23" s="680" t="str">
        <f t="shared" si="24"/>
        <v>N/A</v>
      </c>
      <c r="BQ23" s="19"/>
      <c r="BR23" s="489" t="s">
        <v>101</v>
      </c>
    </row>
    <row r="24" spans="1:73"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492"/>
      <c r="AV24" s="492"/>
      <c r="AW24" s="4"/>
      <c r="AX24" s="4"/>
      <c r="AY24" s="37"/>
      <c r="AZ24" s="37"/>
      <c r="BA24" s="37"/>
      <c r="BB24" s="37"/>
      <c r="BC24" s="37"/>
      <c r="BD24" s="37"/>
      <c r="BE24" s="37"/>
      <c r="BF24" s="37"/>
      <c r="BG24" s="37"/>
      <c r="BH24" s="37"/>
      <c r="BI24" s="37"/>
      <c r="BJ24" s="37"/>
      <c r="BK24" s="37"/>
      <c r="BL24" s="37"/>
      <c r="BM24" s="37"/>
      <c r="BN24" s="37"/>
      <c r="BO24" s="492"/>
      <c r="BP24" s="492"/>
      <c r="BQ24" s="19"/>
      <c r="BR24" s="37"/>
    </row>
    <row r="25" spans="1:73" x14ac:dyDescent="0.25">
      <c r="A25" s="38" t="s">
        <v>5</v>
      </c>
      <c r="B25" s="28"/>
      <c r="C25" s="28">
        <v>2945</v>
      </c>
      <c r="D25" s="28">
        <v>3000</v>
      </c>
      <c r="E25" s="28">
        <v>2840</v>
      </c>
      <c r="F25" s="28">
        <v>2505</v>
      </c>
      <c r="G25" s="28">
        <v>2460</v>
      </c>
      <c r="H25" s="28">
        <v>2245</v>
      </c>
      <c r="I25" s="572">
        <v>2099.107610252664</v>
      </c>
      <c r="J25" s="572">
        <v>1819.9778909319002</v>
      </c>
      <c r="K25" s="572">
        <v>1922.8451425035569</v>
      </c>
      <c r="L25" s="572">
        <v>1885.9937013520976</v>
      </c>
      <c r="M25" s="545">
        <f>IF(ISERROR(K25/J25),"N/A",IF(J25&lt;0,"N/A",IF(K25&lt;0,"N/A",IF(K25/J25-1&gt;300%,"&gt;±300%",IF(K25/J25-1&lt;-300%,"&gt;±300%",K25/J25-1)))))</f>
        <v>5.6521154506434357E-2</v>
      </c>
      <c r="N25" s="545">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463.09326044174463</v>
      </c>
      <c r="AR25" s="572">
        <v>482.21995133069674</v>
      </c>
      <c r="AS25" s="572">
        <v>498.97157971175864</v>
      </c>
      <c r="AT25" s="572">
        <v>437.03159132733941</v>
      </c>
      <c r="AU25" s="612">
        <f>IF(ISERROR(AT25/AP25),"N/A",IF(AP25&lt;0,"N/A",IF(AT25&lt;0,"N/A",IF(AT25/AP25-1&gt;300%,"&gt;±300%",IF(AT25/AP25-1&lt;-300%,"&gt;±300%",AT25/AP25-1)))))</f>
        <v>-8.6778521462464009E-2</v>
      </c>
      <c r="AV25" s="612">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45">
        <f t="shared" si="23"/>
        <v>-5.6078635060712312E-2</v>
      </c>
      <c r="BP25" s="545">
        <f t="shared" si="24"/>
        <v>4.1987753352323853E-2</v>
      </c>
      <c r="BQ25" s="19"/>
      <c r="BR25" s="647">
        <f>SUM(AQ25:AT25)</f>
        <v>1881.3163828115394</v>
      </c>
    </row>
    <row r="26" spans="1:73"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492"/>
      <c r="AV26" s="492"/>
      <c r="AW26" s="4"/>
      <c r="AX26" s="4"/>
      <c r="AY26" s="7"/>
      <c r="AZ26" s="7"/>
      <c r="BA26" s="7"/>
      <c r="BB26" s="7"/>
      <c r="BC26" s="7"/>
      <c r="BD26" s="7"/>
      <c r="BE26" s="7"/>
      <c r="BF26" s="7"/>
      <c r="BG26" s="7"/>
      <c r="BH26" s="7"/>
      <c r="BI26" s="7"/>
      <c r="BJ26" s="7"/>
      <c r="BK26" s="7"/>
      <c r="BL26" s="7"/>
      <c r="BM26" s="7"/>
      <c r="BN26" s="7"/>
      <c r="BO26" s="492"/>
      <c r="BP26" s="492"/>
      <c r="BQ26" s="19"/>
      <c r="BR26" s="13"/>
    </row>
    <row r="27" spans="1:73" x14ac:dyDescent="0.25">
      <c r="A27" s="23" t="s">
        <v>6</v>
      </c>
      <c r="B27" s="9"/>
      <c r="C27" s="555">
        <v>1580</v>
      </c>
      <c r="D27" s="555">
        <v>1700</v>
      </c>
      <c r="E27" s="555">
        <v>1845</v>
      </c>
      <c r="F27" s="555">
        <v>1955</v>
      </c>
      <c r="G27" s="555">
        <v>1825</v>
      </c>
      <c r="H27" s="555">
        <v>2015</v>
      </c>
      <c r="I27" s="555">
        <f t="shared" ref="I27" si="44">SUM(I28:I33)</f>
        <v>2126.9317130687205</v>
      </c>
      <c r="J27" s="555">
        <f>SUM(J28:J33)</f>
        <v>1977.782869447936</v>
      </c>
      <c r="K27" s="555">
        <f t="shared" ref="K27:L27" si="45">SUM(K28:K33)</f>
        <v>2507.7541055925576</v>
      </c>
      <c r="L27" s="555">
        <f t="shared" si="45"/>
        <v>2109.2310774041734</v>
      </c>
      <c r="M27" s="492">
        <f t="shared" ref="M27:N33" si="46">IF(ISERROR(K27/J27),"N/A",IF(J27&lt;0,"N/A",IF(K27&lt;0,"N/A",IF(K27/J27-1&gt;300%,"&gt;±300%",IF(K27/J27-1&lt;-300%,"&gt;±300%",K27/J27-1)))))</f>
        <v>0.26796229471466404</v>
      </c>
      <c r="N27" s="492">
        <f t="shared" si="46"/>
        <v>-0.15891630973692183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7">SUM(AH28:AH33)</f>
        <v>556.86356608332608</v>
      </c>
      <c r="AI27" s="555">
        <f t="shared" si="47"/>
        <v>536.07605446297976</v>
      </c>
      <c r="AJ27" s="555">
        <f t="shared" si="47"/>
        <v>532.4883969777311</v>
      </c>
      <c r="AK27" s="555">
        <f t="shared" si="47"/>
        <v>501.50119305300274</v>
      </c>
      <c r="AL27" s="555">
        <f t="shared" si="47"/>
        <v>566.55110716577792</v>
      </c>
      <c r="AM27" s="555">
        <f t="shared" si="47"/>
        <v>385.71374501367313</v>
      </c>
      <c r="AN27" s="555">
        <f t="shared" si="47"/>
        <v>501.59423959746442</v>
      </c>
      <c r="AO27" s="555">
        <f t="shared" si="47"/>
        <v>523.92377767102039</v>
      </c>
      <c r="AP27" s="555">
        <f t="shared" si="47"/>
        <v>707.35338910335633</v>
      </c>
      <c r="AQ27" s="563">
        <f>SUM(AQ28:AQ33)</f>
        <v>587.83029965580022</v>
      </c>
      <c r="AR27" s="563">
        <f>SUM(AR28:AR33)</f>
        <v>588.42387396912545</v>
      </c>
      <c r="AS27" s="563">
        <f>SUM(AS28:AS33)</f>
        <v>624.14654286427549</v>
      </c>
      <c r="AT27" s="563">
        <f>SUM(AT28:AT33)</f>
        <v>532.56614318552442</v>
      </c>
      <c r="AU27" s="492">
        <f t="shared" ref="AU27:AU33" si="48">IF(ISERROR(AT27/AP27),"N/A",IF(AP27&lt;0,"N/A",IF(AT27&lt;0,"N/A",IF(AT27/AP27-1&gt;300%,"&gt;±300%",IF(AT27/AP27-1&lt;-300%,"&gt;±300%",AT27/AP27-1)))))</f>
        <v>-0.24710031592467929</v>
      </c>
      <c r="AV27" s="492">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92">
        <f t="shared" si="23"/>
        <v>0.18239796514071882</v>
      </c>
      <c r="BP27" s="492">
        <f t="shared" si="24"/>
        <v>-6.3784984819337032E-2</v>
      </c>
      <c r="BQ27" s="19"/>
      <c r="BR27" s="36">
        <f t="shared" ref="BR27:BR33" si="64">SUM(AQ27:AT27)</f>
        <v>2332.9668596747256</v>
      </c>
    </row>
    <row r="28" spans="1:73" x14ac:dyDescent="0.25">
      <c r="A28" s="10"/>
      <c r="B28" s="10" t="s">
        <v>12</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92">
        <f t="shared" si="48"/>
        <v>-7.3915591076992082E-2</v>
      </c>
      <c r="AV28" s="492">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92">
        <f t="shared" si="23"/>
        <v>0.17889062132860833</v>
      </c>
      <c r="BP28" s="492">
        <f t="shared" si="24"/>
        <v>8.6381223726996303E-2</v>
      </c>
      <c r="BQ28" s="19"/>
      <c r="BR28" s="13">
        <f t="shared" si="64"/>
        <v>679.08950801328535</v>
      </c>
    </row>
    <row r="29" spans="1:73" x14ac:dyDescent="0.25">
      <c r="A29" s="10"/>
      <c r="B29" s="10" t="s">
        <v>13</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92">
        <f t="shared" si="48"/>
        <v>0.20812398215175976</v>
      </c>
      <c r="AV29" s="492">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92">
        <f t="shared" si="23"/>
        <v>0.67303330552412599</v>
      </c>
      <c r="BP29" s="492">
        <f t="shared" si="24"/>
        <v>0.26790014591521949</v>
      </c>
      <c r="BQ29" s="19"/>
      <c r="BR29" s="13">
        <f t="shared" si="64"/>
        <v>179.44961112784972</v>
      </c>
    </row>
    <row r="30" spans="1:73" x14ac:dyDescent="0.25">
      <c r="A30" s="10"/>
      <c r="B30" s="10" t="s">
        <v>10</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92">
        <f t="shared" si="48"/>
        <v>-8.6628609399540868E-2</v>
      </c>
      <c r="AV30" s="492">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92">
        <f t="shared" si="23"/>
        <v>-2.4009588400374149E-2</v>
      </c>
      <c r="BP30" s="492">
        <f t="shared" si="24"/>
        <v>-2.0246870105240622E-2</v>
      </c>
      <c r="BQ30" s="19"/>
      <c r="BR30" s="13">
        <f t="shared" si="64"/>
        <v>132.05851000000001</v>
      </c>
    </row>
    <row r="31" spans="1:73" x14ac:dyDescent="0.2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92">
        <f t="shared" si="48"/>
        <v>-0.56413973421760155</v>
      </c>
      <c r="AV31" s="492">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92">
        <f t="shared" si="23"/>
        <v>0.42909709147598663</v>
      </c>
      <c r="BP31" s="492">
        <f t="shared" si="24"/>
        <v>-0.33608361090314343</v>
      </c>
      <c r="BQ31" s="19"/>
      <c r="BR31" s="13">
        <f t="shared" si="64"/>
        <v>535.39670213963063</v>
      </c>
    </row>
    <row r="32" spans="1:73" x14ac:dyDescent="0.25">
      <c r="A32" s="10"/>
      <c r="B32" s="10" t="s">
        <v>58</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92">
        <f t="shared" si="48"/>
        <v>0.14674189508259339</v>
      </c>
      <c r="AV32" s="492">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92">
        <f t="shared" si="23"/>
        <v>8.2462715009928855E-2</v>
      </c>
      <c r="BP32" s="492">
        <f t="shared" si="24"/>
        <v>8.9955033872030299E-2</v>
      </c>
      <c r="BQ32" s="19"/>
      <c r="BR32" s="13">
        <f t="shared" si="64"/>
        <v>252.02073180138973</v>
      </c>
    </row>
    <row r="33" spans="1:70" x14ac:dyDescent="0.25">
      <c r="A33" s="29"/>
      <c r="B33" s="29" t="s">
        <v>2</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12">
        <f t="shared" si="48"/>
        <v>1.1717505618245028E-3</v>
      </c>
      <c r="AV33" s="612">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9">
        <f t="shared" si="62"/>
        <v>278.9198634137432</v>
      </c>
      <c r="BM33" s="599">
        <f t="shared" si="63"/>
        <v>275.46804810386493</v>
      </c>
      <c r="BN33" s="599">
        <f t="shared" si="67"/>
        <v>279.31579642846714</v>
      </c>
      <c r="BO33" s="545">
        <f t="shared" si="23"/>
        <v>1.4195224745847668E-3</v>
      </c>
      <c r="BP33" s="545">
        <f t="shared" si="24"/>
        <v>1.396803858410256E-2</v>
      </c>
      <c r="BQ33" s="19"/>
      <c r="BR33" s="611">
        <f t="shared" si="64"/>
        <v>554.95179659257019</v>
      </c>
    </row>
    <row r="34" spans="1:70"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492"/>
      <c r="AV34" s="492"/>
      <c r="AW34" s="4"/>
      <c r="AX34" s="4"/>
      <c r="AY34" s="37"/>
      <c r="AZ34" s="37"/>
      <c r="BA34" s="37"/>
      <c r="BB34" s="37"/>
      <c r="BC34" s="37"/>
      <c r="BD34" s="37"/>
      <c r="BE34" s="37"/>
      <c r="BF34" s="37"/>
      <c r="BG34" s="37"/>
      <c r="BH34" s="37"/>
      <c r="BI34" s="37"/>
      <c r="BJ34" s="37"/>
      <c r="BK34" s="37"/>
      <c r="BL34" s="37"/>
      <c r="BM34" s="37"/>
      <c r="BN34" s="37"/>
      <c r="BO34" s="492"/>
      <c r="BP34" s="492"/>
      <c r="BQ34" s="19"/>
      <c r="BR34" s="13"/>
    </row>
    <row r="35" spans="1:70" x14ac:dyDescent="0.25">
      <c r="A35" s="23" t="s">
        <v>3</v>
      </c>
      <c r="B35" s="9"/>
      <c r="C35" s="656">
        <v>935</v>
      </c>
      <c r="D35" s="656">
        <v>150</v>
      </c>
      <c r="E35" s="656">
        <v>305</v>
      </c>
      <c r="F35" s="656">
        <v>535</v>
      </c>
      <c r="G35" s="656">
        <v>275</v>
      </c>
      <c r="H35" s="656">
        <v>15</v>
      </c>
      <c r="I35" s="656">
        <f t="shared" ref="I35:J35" si="68">SUM(I36:I38)</f>
        <v>1236.8318457356809</v>
      </c>
      <c r="J35" s="656">
        <f t="shared" si="68"/>
        <v>1543.7189258818007</v>
      </c>
      <c r="K35" s="656">
        <f>SUM(K36:K38)</f>
        <v>-44.9763453768727</v>
      </c>
      <c r="L35" s="656">
        <f t="shared" ref="L35" si="69">SUM(L36:L38)</f>
        <v>104.0016754496522</v>
      </c>
      <c r="M35" s="492" t="str">
        <f t="shared" ref="M35:N38" si="70">IF(ISERROR(K35/J35),"N/A",IF(J35&lt;0,"N/A",IF(K35&lt;0,"N/A",IF(K35/J35-1&gt;300%,"&gt;±300%",IF(K35/J35-1&lt;-300%,"&gt;±300%",K35/J35-1)))))</f>
        <v>N/A</v>
      </c>
      <c r="N35" s="492" t="str">
        <f t="shared" si="7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1">SUM(AH36:AH38)</f>
        <v>790.1661115212097</v>
      </c>
      <c r="AI35" s="656">
        <f t="shared" si="71"/>
        <v>122.24379953203626</v>
      </c>
      <c r="AJ35" s="656">
        <f t="shared" si="71"/>
        <v>246.81899767772563</v>
      </c>
      <c r="AK35" s="656">
        <f t="shared" si="71"/>
        <v>77.602937004709432</v>
      </c>
      <c r="AL35" s="656">
        <f t="shared" si="71"/>
        <v>66.580394547265257</v>
      </c>
      <c r="AM35" s="656">
        <f t="shared" si="71"/>
        <v>382.79631665098714</v>
      </c>
      <c r="AN35" s="656">
        <f t="shared" si="71"/>
        <v>959.66732608193229</v>
      </c>
      <c r="AO35" s="656">
        <f t="shared" si="71"/>
        <v>134.67488860161626</v>
      </c>
      <c r="AP35" s="656">
        <f t="shared" si="71"/>
        <v>158.67181550394133</v>
      </c>
      <c r="AQ35" s="656">
        <f>SUM(AQ36:AQ38)</f>
        <v>186.80608495644449</v>
      </c>
      <c r="AR35" s="656">
        <f>SUM(AR36:AR38)</f>
        <v>-282.38634449291567</v>
      </c>
      <c r="AS35" s="656">
        <f>SUM(AS36:AS38)</f>
        <v>-108.06790134434286</v>
      </c>
      <c r="AT35" s="656">
        <f>SUM(AT36:AT38)</f>
        <v>-166.59887493607749</v>
      </c>
      <c r="AU35" s="492" t="str">
        <f>IF(ISERROR(AT35/AP35),"N/A",IF(AP35&lt;0,"N/A",IF(AT35&lt;0,"N/A",IF(AT35/AP35-1&gt;300%,"&gt;±300%",IF(AT35/AP35-1&lt;-300%,"&gt;±300%",AT35/AP35-1)))))</f>
        <v>N/A</v>
      </c>
      <c r="AV35" s="492"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92" t="str">
        <f t="shared" si="23"/>
        <v>N/A</v>
      </c>
      <c r="BP35" s="492" t="str">
        <f t="shared" si="24"/>
        <v>N/A</v>
      </c>
      <c r="BQ35" s="19"/>
      <c r="BR35" s="36">
        <f t="shared" ref="BR35:BR38" si="74">SUM(AQ35:AT35)</f>
        <v>-370.24703581689153</v>
      </c>
    </row>
    <row r="36" spans="1:70" x14ac:dyDescent="0.25">
      <c r="A36" s="10"/>
      <c r="B36" s="10" t="s">
        <v>42</v>
      </c>
      <c r="C36" s="657">
        <v>-5</v>
      </c>
      <c r="D36" s="657">
        <v>50</v>
      </c>
      <c r="E36" s="657">
        <v>525</v>
      </c>
      <c r="F36" s="657">
        <v>460</v>
      </c>
      <c r="G36" s="657">
        <v>215</v>
      </c>
      <c r="H36" s="657">
        <v>280</v>
      </c>
      <c r="I36" s="658">
        <v>266.24833333333333</v>
      </c>
      <c r="J36" s="658">
        <v>578.36974999999995</v>
      </c>
      <c r="K36" s="658">
        <v>331.78375</v>
      </c>
      <c r="L36" s="658">
        <v>254.0016754496522</v>
      </c>
      <c r="M36" s="26">
        <f t="shared" si="70"/>
        <v>-0.42634664070864703</v>
      </c>
      <c r="N36" s="26">
        <f t="shared" si="70"/>
        <v>-0.23443605827695846</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60.054218694155061</v>
      </c>
      <c r="AU36" s="492">
        <f>IF(ISERROR(AT36/AP36),"N/A",IF(AP36&lt;0,"N/A",IF(AT36&lt;0,"N/A",IF(AT36/AP36-1&gt;300%,"&gt;±300%",IF(AT36/AP36-1&lt;-300%,"&gt;±300%",AT36/AP36-1)))))</f>
        <v>1.9231262661404949</v>
      </c>
      <c r="AV36" s="492">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92">
        <f t="shared" si="23"/>
        <v>0.30823014275848526</v>
      </c>
      <c r="BP36" s="492">
        <f t="shared" si="24"/>
        <v>0.6096338018679337</v>
      </c>
      <c r="BQ36" s="19"/>
      <c r="BR36" s="13">
        <f t="shared" si="74"/>
        <v>371.29345120622366</v>
      </c>
    </row>
    <row r="37" spans="1:70" x14ac:dyDescent="0.25">
      <c r="A37" s="10"/>
      <c r="B37" s="10" t="s">
        <v>43</v>
      </c>
      <c r="C37" s="657">
        <v>905</v>
      </c>
      <c r="D37" s="657">
        <v>215</v>
      </c>
      <c r="E37" s="657">
        <v>-240</v>
      </c>
      <c r="F37" s="657">
        <v>-10</v>
      </c>
      <c r="G37" s="657">
        <v>105</v>
      </c>
      <c r="H37" s="657">
        <v>-245</v>
      </c>
      <c r="I37" s="658">
        <v>990.79797866820195</v>
      </c>
      <c r="J37" s="658">
        <v>506.96529149579936</v>
      </c>
      <c r="K37" s="658">
        <v>-238.16492709999065</v>
      </c>
      <c r="L37" s="658">
        <v>-50</v>
      </c>
      <c r="M37" s="26" t="str">
        <f t="shared" si="70"/>
        <v>N/A</v>
      </c>
      <c r="N37" s="26" t="str">
        <f t="shared" si="7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492" t="str">
        <f>IF(ISERROR(AT37/AP37),"N/A",IF(AP37&lt;0,"N/A",IF(AT37&lt;0,"N/A",IF(AT37/AP37-1&gt;300%,"&gt;±300%",IF(AT37/AP37-1&lt;-300%,"&gt;±300%",AT37/AP37-1)))))</f>
        <v>N/A</v>
      </c>
      <c r="AV37" s="492"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92" t="str">
        <f t="shared" si="23"/>
        <v>N/A</v>
      </c>
      <c r="BP37" s="492" t="str">
        <f t="shared" si="24"/>
        <v>N/A</v>
      </c>
      <c r="BQ37" s="19"/>
      <c r="BR37" s="13">
        <f t="shared" si="74"/>
        <v>-511.80772099999876</v>
      </c>
    </row>
    <row r="38" spans="1:70"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-100</v>
      </c>
      <c r="M38" s="26" t="str">
        <f t="shared" si="70"/>
        <v>N/A</v>
      </c>
      <c r="N38" s="26" t="str">
        <f t="shared" si="7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492" t="str">
        <f>IF(ISERROR(AT38/AP38),"N/A",IF(AP38&lt;0,"N/A",IF(AT38&lt;0,"N/A",IF(AT38/AP38-1&gt;300%,"&gt;±300%",IF(AT38/AP38-1&lt;-300%,"&gt;±300%",AT38/AP38-1)))))</f>
        <v>N/A</v>
      </c>
      <c r="AV38" s="492"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92" t="str">
        <f t="shared" si="23"/>
        <v>N/A</v>
      </c>
      <c r="BP38" s="492" t="str">
        <f t="shared" si="24"/>
        <v>N/A</v>
      </c>
      <c r="BQ38" s="19"/>
      <c r="BR38" s="13">
        <f t="shared" si="74"/>
        <v>-229.73276602311637</v>
      </c>
    </row>
    <row r="39" spans="1:70"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492"/>
      <c r="AV39" s="492"/>
      <c r="AW39" s="4"/>
      <c r="AX39" s="4"/>
      <c r="AY39" s="4"/>
      <c r="AZ39" s="13"/>
      <c r="BA39" s="13"/>
      <c r="BB39" s="13"/>
      <c r="BC39" s="13"/>
      <c r="BD39" s="13"/>
      <c r="BE39" s="13"/>
      <c r="BF39" s="13"/>
      <c r="BG39" s="13"/>
      <c r="BH39" s="13"/>
      <c r="BI39" s="13"/>
      <c r="BJ39" s="13"/>
      <c r="BK39" s="13"/>
      <c r="BL39" s="13"/>
      <c r="BM39" s="13"/>
      <c r="BN39" s="13"/>
      <c r="BO39" s="492"/>
      <c r="BP39" s="492"/>
      <c r="BQ39" s="19"/>
      <c r="BR39" s="13"/>
    </row>
    <row r="40" spans="1:70" x14ac:dyDescent="0.25">
      <c r="A40" s="33" t="s">
        <v>26</v>
      </c>
      <c r="B40" s="34"/>
      <c r="C40" s="560">
        <v>8590</v>
      </c>
      <c r="D40" s="560">
        <v>8095</v>
      </c>
      <c r="E40" s="560">
        <v>8235</v>
      </c>
      <c r="F40" s="560">
        <v>8355</v>
      </c>
      <c r="G40" s="560">
        <v>7860</v>
      </c>
      <c r="H40" s="560">
        <v>7375</v>
      </c>
      <c r="I40" s="582">
        <f t="shared" ref="I40" si="76">SUM(I21,I25,I27,I35)</f>
        <v>8331.4176537413132</v>
      </c>
      <c r="J40" s="560">
        <f>SUM(J21,J25,J27,J35)</f>
        <v>7743.0892004372572</v>
      </c>
      <c r="K40" s="560">
        <f>SUM(K21,K25,K27,K35)</f>
        <v>7028.5437104867251</v>
      </c>
      <c r="L40" s="560">
        <f>SUM(L21,L25,L27,L35)</f>
        <v>7154.5758229311277</v>
      </c>
      <c r="M40" s="540">
        <f>IF(ISERROR(K40/J40),"N/A",IF(J40&lt;0,"N/A",IF(K40&lt;0,"N/A",IF(K40/J40-1&gt;300%,"&gt;±300%",IF(K40/J40-1&lt;-300%,"&gt;±300%",K40/J40-1)))))</f>
        <v>-9.2281707139597602E-2</v>
      </c>
      <c r="N40" s="540">
        <f>IF(ISERROR(L40/K40),"N/A",IF(K40&lt;0,"N/A",IF(L40&lt;0,"N/A",IF(L40/K40-1&gt;300%,"&gt;±300%",IF(L40/K40-1&lt;-300%,"&gt;±300%",L40/K40-1)))))</f>
        <v>1.7931468827085739E-2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61">
        <f>IF(ISERROR(AT40/AP40),"N/A",IF(AP40&lt;0,"N/A",IF(AT40&lt;0,"N/A",IF(AT40/AP40-1&gt;300%,"&gt;±300%",IF(AT40/AP40-1&lt;-300%,"&gt;±300%",AT40/AP40-1)))))</f>
        <v>-0.26159793727784086</v>
      </c>
      <c r="AV40" s="561">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61">
        <f t="shared" si="23"/>
        <v>-0.32342406646330046</v>
      </c>
      <c r="BP40" s="561">
        <f t="shared" si="24"/>
        <v>-0.22764663635708515</v>
      </c>
      <c r="BQ40" s="19"/>
      <c r="BR40" s="645">
        <f>SUM(AQ40:AT40)</f>
        <v>6487.3327560477328</v>
      </c>
    </row>
    <row r="41" spans="1:70"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492"/>
      <c r="AV41" s="492"/>
      <c r="AW41" s="4"/>
      <c r="AX41" s="4"/>
      <c r="AY41" s="39"/>
      <c r="BM41" s="613"/>
      <c r="BN41" s="613"/>
      <c r="BO41" s="614"/>
      <c r="BP41" s="614"/>
      <c r="BQ41" s="19"/>
      <c r="BR41" s="646"/>
    </row>
    <row r="42" spans="1:70" x14ac:dyDescent="0.25">
      <c r="A42" s="41" t="s">
        <v>7</v>
      </c>
      <c r="B42" s="42"/>
      <c r="C42" s="584">
        <v>-735</v>
      </c>
      <c r="D42" s="584">
        <v>-815</v>
      </c>
      <c r="E42" s="584">
        <v>-325</v>
      </c>
      <c r="F42" s="584">
        <v>-420</v>
      </c>
      <c r="G42" s="584">
        <v>215</v>
      </c>
      <c r="H42" s="584">
        <v>715</v>
      </c>
      <c r="I42" s="584">
        <f>I18-I40</f>
        <v>-118.60100343521663</v>
      </c>
      <c r="J42" s="584">
        <f>J18-J40</f>
        <v>-907.56576639129253</v>
      </c>
      <c r="K42" s="640">
        <f>K18-K40</f>
        <v>1127.8171931939842</v>
      </c>
      <c r="L42" s="640">
        <f>L18-L40</f>
        <v>626.86487913018573</v>
      </c>
      <c r="M42" s="547" t="str">
        <f>IF(ISERROR(K42/J42),"N/A",IF(J42&lt;0,"N/A",IF(K42&lt;0,"N/A",IF(K42/J42-1&gt;300%,"&gt;±300%",IF(K42/J42-1&lt;-300%,"&gt;±300%",K42/J42-1)))))</f>
        <v>N/A</v>
      </c>
      <c r="N42" s="547">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47" t="str">
        <f>IF(ISERROR(AT42/AP42),"N/A",IF(AP42&lt;0,"N/A",IF(AT42&lt;0,"N/A",IF(AT42/AP42-1&gt;300%,"&gt;±300%",IF(AT42/AP42-1&lt;-300%,"&gt;±300%",AT42/AP42-1)))))</f>
        <v>N/A</v>
      </c>
      <c r="AV42" s="547">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47" t="str">
        <f t="shared" si="23"/>
        <v>N/A</v>
      </c>
      <c r="BP42" s="547" t="str">
        <f t="shared" si="24"/>
        <v>&gt;±300%</v>
      </c>
      <c r="BQ42" s="19"/>
      <c r="BR42" s="46">
        <f>SUM(AQ42:AT42)</f>
        <v>1410.2915373541462</v>
      </c>
    </row>
    <row r="43" spans="1:70"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550"/>
      <c r="AV43" s="550"/>
      <c r="AW43" s="4"/>
      <c r="AX43" s="199"/>
      <c r="AY43" s="199"/>
      <c r="AZ43" s="7"/>
      <c r="BA43" s="7"/>
      <c r="BB43" s="7"/>
      <c r="BC43" s="7"/>
      <c r="BD43" s="7"/>
      <c r="BE43" s="7"/>
      <c r="BF43" s="7"/>
      <c r="BG43" s="7"/>
      <c r="BH43" s="7"/>
      <c r="BI43" s="7"/>
      <c r="BJ43" s="7"/>
      <c r="BK43" s="7"/>
      <c r="BL43" s="7"/>
      <c r="BM43" s="7"/>
      <c r="BN43" s="7"/>
      <c r="BO43" s="288"/>
      <c r="BP43" s="288"/>
      <c r="BQ43" s="676"/>
      <c r="BR43" s="7"/>
    </row>
    <row r="44" spans="1:70" x14ac:dyDescent="0.25">
      <c r="A44" s="41" t="s">
        <v>38</v>
      </c>
      <c r="B44" s="660">
        <v>4140</v>
      </c>
      <c r="C44" s="43">
        <v>3405</v>
      </c>
      <c r="D44" s="43">
        <v>2590</v>
      </c>
      <c r="E44" s="43">
        <v>2265</v>
      </c>
      <c r="F44" s="43">
        <v>1845</v>
      </c>
      <c r="G44" s="43">
        <v>2060</v>
      </c>
      <c r="H44" s="43">
        <v>2775</v>
      </c>
      <c r="I44" s="630">
        <f>H45+I42</f>
        <v>3531.3989965647834</v>
      </c>
      <c r="J44" s="43">
        <f>I44+J42</f>
        <v>2623.8332301734908</v>
      </c>
      <c r="K44" s="43">
        <f>J44+K42</f>
        <v>3751.650423367475</v>
      </c>
      <c r="L44" s="43">
        <f>K44+L42</f>
        <v>4378.5153024976607</v>
      </c>
      <c r="M44" s="547">
        <f>IF(ISERROR(K44/J44),"N/A",IF(J44&lt;0,"N/A",IF(K44&lt;0,"N/A",IF(K44/J44-1&gt;300%,"&gt;±300%",IF(K44/J44-1&lt;-300%,"&gt;±300%",K44/J44-1)))))</f>
        <v>0.42983570000727966</v>
      </c>
      <c r="N44" s="547">
        <f>IF(ISERROR(L44/K44),"N/A",IF(K44&lt;0,"N/A",IF(L44&lt;0,"N/A",IF(L44/K44-1&gt;300%,"&gt;±300%",IF(L44/K44-1&lt;-300%,"&gt;±300%",L44/K44-1)))))</f>
        <v>0.16709042911506478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199"/>
      <c r="AY44" s="46"/>
      <c r="AZ44" s="46"/>
      <c r="BA44" s="46"/>
      <c r="BB44" s="46"/>
      <c r="BC44" s="46"/>
      <c r="BD44" s="46"/>
      <c r="BE44" s="46"/>
      <c r="BF44" s="46"/>
      <c r="BG44" s="46"/>
      <c r="BH44" s="46"/>
      <c r="BI44" s="46"/>
      <c r="BJ44" s="46"/>
      <c r="BK44" s="46"/>
      <c r="BL44" s="46"/>
      <c r="BM44" s="46"/>
      <c r="BN44" s="46"/>
      <c r="BO44" s="548"/>
      <c r="BP44" s="548"/>
      <c r="BQ44" s="19"/>
      <c r="BR44" s="46"/>
    </row>
    <row r="45" spans="1:70"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67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-0.18310630235087999</v>
      </c>
      <c r="BK45" s="288"/>
      <c r="BL45" s="550">
        <f>BL40/BK40-1</f>
        <v>0.40764172667442744</v>
      </c>
      <c r="BM45" s="288"/>
      <c r="BN45" s="550"/>
      <c r="BO45" s="675"/>
      <c r="BP45" s="675"/>
      <c r="BQ45" s="675"/>
      <c r="BR45" s="288"/>
    </row>
    <row r="46" spans="1:70" x14ac:dyDescent="0.25">
      <c r="AL46" s="590"/>
    </row>
    <row r="47" spans="1:70" x14ac:dyDescent="0.25">
      <c r="AL47" s="590"/>
    </row>
    <row r="48" spans="1:70"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row r="59" spans="38:38" x14ac:dyDescent="0.25">
      <c r="AL59" s="590"/>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dimension ref="A1:BQ58"/>
  <sheetViews>
    <sheetView topLeftCell="Z1" workbookViewId="0">
      <selection activeCell="BE14" sqref="BE14"/>
    </sheetView>
  </sheetViews>
  <sheetFormatPr defaultColWidth="9.28515625" defaultRowHeight="15" x14ac:dyDescent="0.25"/>
  <cols>
    <col min="1" max="1" width="42.7109375" style="15" bestFit="1" customWidth="1"/>
    <col min="2" max="2" width="28" style="15" bestFit="1" customWidth="1"/>
    <col min="3" max="8" width="5.7109375" style="15" bestFit="1" customWidth="1"/>
    <col min="9" max="9" width="5.7109375" style="351"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4" customWidth="1"/>
    <col min="26" max="26" width="8" style="104" customWidth="1"/>
    <col min="27" max="29" width="8.28515625" style="104" customWidth="1"/>
    <col min="30" max="30" width="8" style="104" customWidth="1"/>
    <col min="31" max="33" width="8.28515625" style="104" customWidth="1"/>
    <col min="34" max="34" width="8" style="101" customWidth="1"/>
    <col min="35" max="37" width="8.28515625" style="101" customWidth="1"/>
    <col min="38" max="38" width="8.28515625" style="386" customWidth="1"/>
    <col min="39" max="40" width="8.5703125" style="104" customWidth="1"/>
    <col min="41" max="41" width="8.5703125" style="104" bestFit="1" customWidth="1"/>
    <col min="42" max="42" width="8" style="104" bestFit="1" customWidth="1"/>
    <col min="43" max="44" width="8.28515625" style="104" bestFit="1" customWidth="1"/>
    <col min="45" max="46" width="8.28515625" style="104" customWidth="1"/>
    <col min="47" max="47" width="12" style="17" customWidth="1"/>
    <col min="48" max="48" width="12.28515625" style="17" customWidth="1"/>
    <col min="49" max="50" width="7.7109375" style="15" customWidth="1"/>
    <col min="51" max="51" width="8.28515625" style="40" customWidth="1"/>
    <col min="52" max="52" width="7.7109375" style="40" customWidth="1"/>
    <col min="53" max="53" width="8.28515625" style="40" customWidth="1"/>
    <col min="54" max="54" width="7.7109375" style="40" customWidth="1"/>
    <col min="55" max="55" width="8.28515625" style="40" customWidth="1"/>
    <col min="56" max="56" width="7.7109375" style="40" customWidth="1"/>
    <col min="57" max="57" width="8.28515625" style="40" customWidth="1"/>
    <col min="58" max="58" width="7.7109375" style="40" customWidth="1"/>
    <col min="59" max="59" width="8.28515625" style="40" customWidth="1"/>
    <col min="60" max="60" width="7.7109375" style="40" customWidth="1"/>
    <col min="61" max="61" width="8.28515625" style="40" customWidth="1"/>
    <col min="62" max="62" width="8.28515625" style="40" bestFit="1" customWidth="1"/>
    <col min="63" max="63" width="8.42578125" style="40" bestFit="1" customWidth="1"/>
    <col min="64" max="65" width="7.7109375" style="40" bestFit="1" customWidth="1"/>
    <col min="66" max="66" width="11.28515625" style="15" customWidth="1"/>
    <col min="67" max="67" width="10.7109375" style="15" customWidth="1"/>
    <col min="68" max="68" width="9.28515625" style="15"/>
    <col min="69" max="69" width="11" style="40" bestFit="1" customWidth="1"/>
    <col min="70" max="16384" width="9.28515625" style="519"/>
  </cols>
  <sheetData>
    <row r="1" spans="1:69"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Y1" s="63"/>
      <c r="AZ1" s="63"/>
      <c r="BA1" s="63"/>
      <c r="BB1" s="63"/>
      <c r="BC1" s="63"/>
      <c r="BD1" s="63"/>
      <c r="BE1" s="63"/>
      <c r="BF1" s="63"/>
      <c r="BG1" s="63"/>
      <c r="BH1" s="63"/>
      <c r="BI1" s="63"/>
      <c r="BJ1" s="63"/>
      <c r="BK1" s="63"/>
      <c r="BL1" s="63"/>
      <c r="BM1" s="63"/>
      <c r="BN1" s="18"/>
      <c r="BO1" s="18"/>
      <c r="BQ1" s="63"/>
    </row>
    <row r="2" spans="1:69" ht="22.5" x14ac:dyDescent="0.2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69"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2"/>
      <c r="AY3" s="12"/>
      <c r="AZ3" s="12"/>
      <c r="BA3" s="12"/>
      <c r="BB3" s="12"/>
      <c r="BC3" s="12"/>
      <c r="BD3" s="12"/>
      <c r="BE3" s="12"/>
      <c r="BF3" s="12"/>
      <c r="BG3" s="12"/>
      <c r="BH3" s="12"/>
      <c r="BI3" s="12"/>
      <c r="BJ3" s="12"/>
      <c r="BK3" s="12"/>
      <c r="BL3" s="12"/>
      <c r="BM3" s="12"/>
      <c r="BN3" s="537"/>
      <c r="BO3" s="537"/>
      <c r="BQ3" s="12"/>
    </row>
    <row r="4" spans="1:69" x14ac:dyDescent="0.2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182.63807936755674</v>
      </c>
      <c r="M4" s="492">
        <f>IF(ISERROR(K4/J4),"N/A",IF(J4&lt;0,"N/A",IF(K4&lt;0,"N/A",IF(K4/J4-1&gt;300%,"&gt;±300%",IF(K4/J4-1&lt;-300%,"&gt;±300%",K4/J4-1)))))</f>
        <v>0.26202628199751943</v>
      </c>
      <c r="N4" s="492">
        <f>IF(ISERROR(L4/K4),"N/A",IF(K4&lt;0,"N/A",IF(L4&lt;0,"N/A",IF(L4/K4-1&gt;300%,"&gt;±300%",IF(L4/K4-1&lt;-300%,"&gt;±300%",L4/K4-1)))))</f>
        <v>-6.7444254577164409E-2</v>
      </c>
      <c r="O4" s="36"/>
      <c r="P4" s="555">
        <f t="shared" ref="P4" si="2">SUM(P5:P9)</f>
        <v>40.901080348383893</v>
      </c>
      <c r="Q4" s="555">
        <f t="shared" ref="Q4:AT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39.796084383149235</v>
      </c>
      <c r="AU4" s="492">
        <f>IF(ISERROR(AT4/AP4),"N/A",IF(AP4&lt;0,"N/A",IF(AT4&lt;0,"N/A",IF(AT4/AP4-1&gt;300%,"&gt;±300%",IF(AT4/AP4-1&lt;-300%,"&gt;±300%",AT4/AP4-1)))))</f>
        <v>-0.12646899451869142</v>
      </c>
      <c r="AV4" s="492">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92">
        <f>IF(ISERROR(BM4/BK4),"N/A",IF(BK4&lt;0,"N/A",IF(BM4&lt;0,"N/A",IF(BM4/BK4-1&gt;300%,"&gt;±300%",IF(BM4/BK4-1&lt;-300%,"&gt;±300%",BM4/BK4-1)))))</f>
        <v>0.16705622849555946</v>
      </c>
      <c r="BO4" s="492">
        <f>IF(ISERROR(BM4/BL4),"N/A",IF(BL4&lt;0,"N/A",IF(BM4&lt;0,"N/A",IF(BM4/BL4-1&gt;300%,"&gt;±300%",IF(BM4/BL4-1&lt;-300%,"&gt;±300%",BM4/BL4-1)))))</f>
        <v>7.7876958776964544E-2</v>
      </c>
      <c r="BP4" s="19"/>
      <c r="BQ4" s="9">
        <f>SUM(AQ4:AT4)</f>
        <v>190.08518277282533</v>
      </c>
    </row>
    <row r="5" spans="1:69" x14ac:dyDescent="0.25">
      <c r="A5" s="10"/>
      <c r="B5" s="10" t="s">
        <v>0</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92">
        <f t="shared" ref="AU5:AU11" si="18">IF(ISERROR(AT5/AP5),"N/A",IF(AP5&lt;0,"N/A",IF(AT5&lt;0,"N/A",IF(AT5/AP5-1&gt;300%,"&gt;±300%",IF(AT5/AP5-1&lt;-300%,"&gt;±300%",AT5/AP5-1)))))</f>
        <v>-0.16271630053857833</v>
      </c>
      <c r="AV5" s="492">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92">
        <f t="shared" ref="BN5:BN11" si="23">IF(ISERROR(BM5/BK5),"N/A",IF(BK5&lt;0,"N/A",IF(BM5&lt;0,"N/A",IF(BM5/BK5-1&gt;300%,"&gt;±300%",IF(BM5/BK5-1&lt;-300%,"&gt;±300%",BM5/BK5-1)))))</f>
        <v>0.27947621338187845</v>
      </c>
      <c r="BO5" s="492">
        <f t="shared" ref="BO5:BO11" si="24">IF(ISERROR(BM5/BL5),"N/A",IF(BL5&lt;0,"N/A",IF(BM5&lt;0,"N/A",IF(BM5/BL5-1&gt;300%,"&gt;±300%",IF(BM5/BL5-1&lt;-300%,"&gt;±300%",BM5/BL5-1)))))</f>
        <v>0.12340783052850046</v>
      </c>
      <c r="BP5" s="19"/>
      <c r="BQ5" s="13">
        <f t="shared" ref="BQ5:BQ11" si="25">SUM(AQ5:AT5)</f>
        <v>140.31220500563992</v>
      </c>
    </row>
    <row r="6" spans="1:69" x14ac:dyDescent="0.25">
      <c r="A6" s="10"/>
      <c r="B6" s="10" t="s">
        <v>8</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92">
        <f t="shared" si="18"/>
        <v>2.3779704175431959E-2</v>
      </c>
      <c r="AV6" s="492">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92">
        <f t="shared" si="23"/>
        <v>5.3510078715867326E-2</v>
      </c>
      <c r="BO6" s="492">
        <f t="shared" si="24"/>
        <v>-1.9752427890582513E-3</v>
      </c>
      <c r="BP6" s="19"/>
      <c r="BQ6" s="13">
        <f t="shared" si="25"/>
        <v>15.177070496430815</v>
      </c>
    </row>
    <row r="7" spans="1:69" x14ac:dyDescent="0.25">
      <c r="A7" s="10"/>
      <c r="B7" s="10" t="s">
        <v>15</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92">
        <f t="shared" si="18"/>
        <v>8.3933841497969564E-3</v>
      </c>
      <c r="AV7" s="492">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92">
        <f t="shared" si="23"/>
        <v>-0.24894505667827249</v>
      </c>
      <c r="BO7" s="492">
        <f t="shared" si="24"/>
        <v>-0.27794254434722021</v>
      </c>
      <c r="BP7" s="19"/>
      <c r="BQ7" s="13">
        <f t="shared" si="25"/>
        <v>8.5205666591223324</v>
      </c>
    </row>
    <row r="8" spans="1:69" x14ac:dyDescent="0.25">
      <c r="A8" s="10"/>
      <c r="B8" s="10" t="s">
        <v>1</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92">
        <f t="shared" si="18"/>
        <v>-0.11413043478260865</v>
      </c>
      <c r="AV8" s="492">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92">
        <f t="shared" si="23"/>
        <v>-0.12564232820005317</v>
      </c>
      <c r="BO8" s="492">
        <f t="shared" si="24"/>
        <v>3.1625529392331986E-2</v>
      </c>
      <c r="BP8" s="19"/>
      <c r="BQ8" s="13">
        <f t="shared" si="25"/>
        <v>19.630136013791354</v>
      </c>
    </row>
    <row r="9" spans="1:69" x14ac:dyDescent="0.25">
      <c r="A9" s="28"/>
      <c r="B9" s="29" t="s">
        <v>2</v>
      </c>
      <c r="C9" s="610">
        <f>'Table 1(Q1''22)'!C9/32.15074</f>
        <v>6.6872488782528805</v>
      </c>
      <c r="D9" s="610">
        <f>'Table 1(Q1''22)'!D9/32.15074</f>
        <v>6.2206966309329115</v>
      </c>
      <c r="E9" s="610">
        <f>'Table 1(Q1''22)'!E9/32.15074</f>
        <v>6.2206966309329115</v>
      </c>
      <c r="F9" s="610">
        <f>'Table 1(Q1''22)'!F9/32.15074</f>
        <v>5.7541443836129433</v>
      </c>
      <c r="G9" s="610">
        <f>'Table 1(Q1''22)'!G9/32.15074</f>
        <v>5.7541443836129433</v>
      </c>
      <c r="H9" s="610">
        <f>'Table 1(Q1''22)'!H9/32.15074</f>
        <v>5.5986269678396203</v>
      </c>
      <c r="I9" s="610">
        <f>'Table 1(Q1''22)'!I9/32.15074</f>
        <v>5.2918690025106816</v>
      </c>
      <c r="J9" s="610">
        <f>'Table 1(Q1''22)'!J9/32.15074</f>
        <v>6.2815885183582019</v>
      </c>
      <c r="K9" s="610">
        <f>'Table 1(Q1''22)'!K9/32.15074</f>
        <v>6.4604732053122023</v>
      </c>
      <c r="L9" s="610">
        <f>'Table 1(Q1''22)'!L9/32.15074</f>
        <v>6.3695254263644765</v>
      </c>
      <c r="M9" s="598">
        <f t="shared" si="26"/>
        <v>2.8477619384205566E-2</v>
      </c>
      <c r="N9" s="598">
        <f t="shared" si="26"/>
        <v>-1.407757234763285E-2</v>
      </c>
      <c r="O9" s="36"/>
      <c r="P9" s="611">
        <f>'Table 1(Q1''22)'!P9/32.15074</f>
        <v>1.3996567419599051</v>
      </c>
      <c r="Q9" s="611">
        <f>'Table 1(Q1''22)'!Q9/32.15074</f>
        <v>1.5551741577332279</v>
      </c>
      <c r="R9" s="611">
        <f>'Table 1(Q1''22)'!R9/32.15074</f>
        <v>1.3996567419599051</v>
      </c>
      <c r="S9" s="611">
        <f>'Table 1(Q1''22)'!S9/32.15074</f>
        <v>1.3996567419599051</v>
      </c>
      <c r="T9" s="611">
        <f>'Table 1(Q1''22)'!T9/32.15074</f>
        <v>1.3996567419599051</v>
      </c>
      <c r="U9" s="611">
        <f>'Table 1(Q1''22)'!U9/32.15074</f>
        <v>1.5551741577332279</v>
      </c>
      <c r="V9" s="611">
        <f>'Table 1(Q1''22)'!V9/32.15074</f>
        <v>1.2441393261865823</v>
      </c>
      <c r="W9" s="611">
        <f>'Table 1(Q1''22)'!W9/32.15074</f>
        <v>1.3996567419599051</v>
      </c>
      <c r="X9" s="611">
        <f>'Table 1(Q1''22)'!X9/32.15074</f>
        <v>1.3996567419599051</v>
      </c>
      <c r="Y9" s="611">
        <f>'Table 1(Q1''22)'!Y9/32.15074</f>
        <v>1.5551741577332279</v>
      </c>
      <c r="Z9" s="611">
        <f>'Table 1(Q1''22)'!Z9/32.15074</f>
        <v>1.3996567419599051</v>
      </c>
      <c r="AA9" s="611">
        <f>'Table 1(Q1''22)'!AA9/32.15074</f>
        <v>1.3996567419599051</v>
      </c>
      <c r="AB9" s="611">
        <f>'Table 1(Q1''22)'!AB9/32.15074</f>
        <v>1.3996567419599051</v>
      </c>
      <c r="AC9" s="611">
        <f>'Table 1(Q1''22)'!AC9/32.15074</f>
        <v>1.3996567419599051</v>
      </c>
      <c r="AD9" s="611">
        <f>'Table 1(Q1''22)'!AD9/32.15074</f>
        <v>1.2441393261865823</v>
      </c>
      <c r="AE9" s="611">
        <f>'Table 1(Q1''22)'!AE9/32.15074</f>
        <v>1.3996567419599051</v>
      </c>
      <c r="AF9" s="611">
        <f>'Table 1(Q1''22)'!AF9/32.15074</f>
        <v>1.3996567419599051</v>
      </c>
      <c r="AG9" s="611">
        <f>'Table 1(Q1''22)'!AG9/32.15074</f>
        <v>1.2441393261865823</v>
      </c>
      <c r="AH9" s="611">
        <f>'Table 1(Q1''22)'!AH9/32.15074</f>
        <v>1.422270457170506</v>
      </c>
      <c r="AI9" s="611">
        <f>'Table 1(Q1''22)'!AI9/32.15074</f>
        <v>1.2753802389453579</v>
      </c>
      <c r="AJ9" s="611">
        <f>'Table 1(Q1''22)'!AJ9/32.15074</f>
        <v>1.2778715195130836</v>
      </c>
      <c r="AK9" s="611">
        <f>'Table 1(Q1''22)'!AK9/32.15074</f>
        <v>1.3163467868817351</v>
      </c>
      <c r="AL9" s="611">
        <f>'Table 1(Q1''22)'!AL9/32.15074</f>
        <v>1.5508221874661345</v>
      </c>
      <c r="AM9" s="611">
        <f>'Table 1(Q1''22)'!AM9/32.15074</f>
        <v>1.5282585315907176</v>
      </c>
      <c r="AN9" s="611">
        <f>'Table 1(Q1''22)'!AN9/32.15074</f>
        <v>1.6069572731468993</v>
      </c>
      <c r="AO9" s="611">
        <f>'Table 1(Q1''22)'!AO9/32.15074</f>
        <v>1.5955505261544505</v>
      </c>
      <c r="AP9" s="611">
        <f>'Table 1(Q1''22)'!AP9/32.15074</f>
        <v>1.6059435513845035</v>
      </c>
      <c r="AQ9" s="611">
        <f>'Table 1(Q1''22)'!AQ9/32.15074</f>
        <v>1.6472520873622136</v>
      </c>
      <c r="AR9" s="611">
        <f>'Table 1(Q1''22)'!AR9/32.15074</f>
        <v>1.5927354572628751</v>
      </c>
      <c r="AS9" s="611">
        <f>'Table 1(Q1''22)'!AS9/32.15074</f>
        <v>1.6145421093026107</v>
      </c>
      <c r="AT9" s="611">
        <f>'Table 1(Q1''22)'!AT9/32.15074</f>
        <v>1.5906749439132217</v>
      </c>
      <c r="AU9" s="612">
        <f t="shared" si="18"/>
        <v>-9.5075617434489113E-3</v>
      </c>
      <c r="AV9" s="612">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9">
        <f t="shared" si="16"/>
        <v>3.2025077993013498</v>
      </c>
      <c r="BL9" s="599">
        <f t="shared" si="17"/>
        <v>3.2531956387467171</v>
      </c>
      <c r="BM9" s="599">
        <f t="shared" si="22"/>
        <v>3.2072775665654856</v>
      </c>
      <c r="BN9" s="612">
        <f t="shared" si="23"/>
        <v>1.4893850579149603E-3</v>
      </c>
      <c r="BO9" s="612">
        <f t="shared" si="24"/>
        <v>-1.411475892637104E-2</v>
      </c>
      <c r="BP9" s="19"/>
      <c r="BQ9" s="611">
        <f t="shared" si="25"/>
        <v>6.4452045978409203</v>
      </c>
    </row>
    <row r="10" spans="1:69" x14ac:dyDescent="0.25">
      <c r="A10" s="90" t="s">
        <v>36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9"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92" t="str">
        <f t="shared" si="18"/>
        <v>N/A</v>
      </c>
      <c r="AV10" s="492"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92" t="str">
        <f t="shared" si="23"/>
        <v>N/A</v>
      </c>
      <c r="BO10" s="492" t="str">
        <f t="shared" si="24"/>
        <v>N/A</v>
      </c>
      <c r="BP10" s="19"/>
      <c r="BQ10" s="648">
        <f t="shared" si="25"/>
        <v>-1.9796054583774194</v>
      </c>
    </row>
    <row r="11" spans="1:69" x14ac:dyDescent="0.2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192.95578850455246</v>
      </c>
      <c r="L11" s="560">
        <f t="shared" si="27"/>
        <v>182.63807936755674</v>
      </c>
      <c r="M11" s="540">
        <f>IF(ISERROR(K11/J11),"N/A",IF(J11&lt;0,"N/A",IF(K11&lt;0,"N/A",IF(K11/J11-1&gt;300%,"&gt;±300%",IF(K11/J11-1&lt;-300%,"&gt;±300%",K11/J11-1)))))</f>
        <v>0.26459506762636686</v>
      </c>
      <c r="N11" s="540">
        <f>IF(ISERROR(L11/K11),"N/A",IF(K11&lt;0,"N/A",IF(L11&lt;0,"N/A",IF(L11/K11-1&gt;300%,"&gt;±300%",IF(L11/K11-1&lt;-300%,"&gt;±300%",L11/K11-1)))))</f>
        <v>-5.3471881911188679E-2</v>
      </c>
      <c r="O11" s="36"/>
      <c r="P11" s="560">
        <f t="shared" ref="P11:AT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47.54268721379438</v>
      </c>
      <c r="AS11" s="560">
        <f t="shared" si="28"/>
        <v>51.504553331070625</v>
      </c>
      <c r="AT11" s="560">
        <f t="shared" si="28"/>
        <v>39.796084383149235</v>
      </c>
      <c r="AU11" s="561">
        <f t="shared" si="18"/>
        <v>-0.10863636339428184</v>
      </c>
      <c r="AV11" s="561">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61">
        <f t="shared" si="23"/>
        <v>0.20779785136002205</v>
      </c>
      <c r="BO11" s="561">
        <f t="shared" si="24"/>
        <v>5.4720179332167884E-2</v>
      </c>
      <c r="BP11" s="19"/>
      <c r="BQ11" s="645">
        <f t="shared" si="25"/>
        <v>188.10557731444791</v>
      </c>
    </row>
    <row r="12" spans="1:69"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92"/>
      <c r="AV12" s="492"/>
      <c r="AW12" s="4"/>
      <c r="AX12" s="7"/>
      <c r="AY12" s="7"/>
      <c r="AZ12" s="7"/>
      <c r="BA12" s="7"/>
      <c r="BB12" s="7"/>
      <c r="BC12" s="7"/>
      <c r="BD12" s="7"/>
      <c r="BE12" s="7"/>
      <c r="BF12" s="7"/>
      <c r="BG12" s="7"/>
      <c r="BH12" s="7"/>
      <c r="BI12" s="7"/>
      <c r="BJ12" s="7"/>
      <c r="BK12" s="7"/>
      <c r="BL12" s="7"/>
      <c r="BM12" s="7"/>
      <c r="BN12" s="492"/>
      <c r="BO12" s="492"/>
      <c r="BP12" s="19"/>
      <c r="BQ12" s="13"/>
    </row>
    <row r="13" spans="1:69" x14ac:dyDescent="0.2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66.426909836508216</v>
      </c>
      <c r="J13" s="554">
        <f t="shared" si="31"/>
        <v>60.025525275617085</v>
      </c>
      <c r="K13" s="554">
        <f t="shared" si="31"/>
        <v>60.735445466445107</v>
      </c>
      <c r="L13" s="554">
        <f t="shared" si="31"/>
        <v>59.391830428028499</v>
      </c>
      <c r="M13" s="492">
        <f>IF(ISERROR(K13/J13),"N/A",IF(J13&lt;0,"N/A",IF(K13&lt;0,"N/A",IF(K13/J13-1&gt;300%,"&gt;±300%",IF(K13/J13-1&lt;-300%,"&gt;±300%",K13/J13-1)))))</f>
        <v>1.1826971735246161E-2</v>
      </c>
      <c r="N13" s="492">
        <f>IF(ISERROR(L13/K13),"N/A",IF(K13&lt;0,"N/A",IF(L13&lt;0,"N/A",IF(L13/K13-1&gt;300%,"&gt;±300%",IF(L13/K13-1&lt;-300%,"&gt;±300%",L13/K13-1)))))</f>
        <v>-2.21224200810205E-2</v>
      </c>
      <c r="O13" s="36"/>
      <c r="P13" s="555">
        <f t="shared" ref="P13" si="32">SUM(P14:P16)</f>
        <v>17.573467982385473</v>
      </c>
      <c r="Q13" s="555">
        <f t="shared" ref="Q13:AT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16.685174295621511</v>
      </c>
      <c r="AI13" s="555">
        <f t="shared" si="33"/>
        <v>17.176849047891956</v>
      </c>
      <c r="AJ13" s="555">
        <f t="shared" si="33"/>
        <v>16.171978070851562</v>
      </c>
      <c r="AK13" s="555">
        <f t="shared" si="33"/>
        <v>16.392908422143186</v>
      </c>
      <c r="AL13" s="555">
        <f t="shared" si="33"/>
        <v>13.928664342788814</v>
      </c>
      <c r="AM13" s="555">
        <f t="shared" si="33"/>
        <v>11.681976824023344</v>
      </c>
      <c r="AN13" s="555">
        <f t="shared" si="33"/>
        <v>16.565942999151758</v>
      </c>
      <c r="AO13" s="555">
        <f t="shared" si="33"/>
        <v>17.848941109653172</v>
      </c>
      <c r="AP13" s="555">
        <f t="shared" si="33"/>
        <v>16.109121229174526</v>
      </c>
      <c r="AQ13" s="555">
        <f t="shared" si="33"/>
        <v>16.378093977925065</v>
      </c>
      <c r="AR13" s="555">
        <f t="shared" si="33"/>
        <v>14.163158963005067</v>
      </c>
      <c r="AS13" s="555">
        <f t="shared" si="33"/>
        <v>14.085071296340445</v>
      </c>
      <c r="AT13" s="555">
        <f t="shared" si="33"/>
        <v>12.911722619976434</v>
      </c>
      <c r="AU13" s="492">
        <f t="shared" ref="AU13:AU16" si="34">IF(ISERROR(AT13/AP13),"N/A",IF(AP13&lt;0,"N/A",IF(AT13&lt;0,"N/A",IF(AT13/AP13-1&gt;300%,"&gt;±300%",IF(AT13/AP13-1&lt;-300%,"&gt;±300%",AT13/AP13-1)))))</f>
        <v>-0.19848373872855485</v>
      </c>
      <c r="AV13" s="492">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92">
        <f t="shared" ref="BN13:BN16" si="37">IF(ISERROR(BM13/BK13),"N/A",IF(BK13&lt;0,"N/A",IF(BM13&lt;0,"N/A",IF(BM13/BK13-1&gt;300%,"&gt;±300%",IF(BM13/BK13-1&lt;-300%,"&gt;±300%",BM13/BK13-1)))))</f>
        <v>-0.17918566367863198</v>
      </c>
      <c r="BO13" s="492">
        <f t="shared" ref="BO13:BO16" si="38">IF(ISERROR(BM13/BL13),"N/A",IF(BL13&lt;0,"N/A",IF(BM13&lt;0,"N/A",IF(BM13/BL13-1&gt;300%,"&gt;±300%",IF(BM13/BL13-1&lt;-300%,"&gt;±300%",BM13/BL13-1)))))</f>
        <v>-0.13048163472096297</v>
      </c>
      <c r="BP13" s="19"/>
      <c r="BQ13" s="36">
        <f t="shared" ref="BQ13:BQ16" si="39">SUM(AQ13:AT13)</f>
        <v>57.538046857247011</v>
      </c>
    </row>
    <row r="14" spans="1:69" x14ac:dyDescent="0.25">
      <c r="A14" s="7"/>
      <c r="B14" s="7" t="s">
        <v>4</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92">
        <f t="shared" si="34"/>
        <v>-0.22001013205358755</v>
      </c>
      <c r="AV14" s="492">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92">
        <f t="shared" si="37"/>
        <v>-0.18291698319508132</v>
      </c>
      <c r="BO14" s="492">
        <f t="shared" si="38"/>
        <v>-0.1616234133073986</v>
      </c>
      <c r="BP14" s="19"/>
      <c r="BQ14" s="13">
        <f t="shared" si="39"/>
        <v>42.899905605894226</v>
      </c>
    </row>
    <row r="15" spans="1:69" x14ac:dyDescent="0.25">
      <c r="A15" s="7"/>
      <c r="B15" s="7" t="s">
        <v>5</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92">
        <f t="shared" si="34"/>
        <v>-0.16428418219634</v>
      </c>
      <c r="AV15" s="492">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92">
        <f t="shared" si="37"/>
        <v>-0.19108834606348712</v>
      </c>
      <c r="BO15" s="492">
        <f t="shared" si="38"/>
        <v>-4.2309354029720248E-2</v>
      </c>
      <c r="BP15" s="19"/>
      <c r="BQ15" s="13">
        <f t="shared" si="39"/>
        <v>12.519770594359512</v>
      </c>
    </row>
    <row r="16" spans="1:69" x14ac:dyDescent="0.25">
      <c r="A16" s="7"/>
      <c r="B16" s="7" t="s">
        <v>6</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92">
        <f t="shared" si="34"/>
        <v>6.2747442295238764E-2</v>
      </c>
      <c r="AV16" s="492">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92">
        <f t="shared" si="37"/>
        <v>-2.1798347784218741E-3</v>
      </c>
      <c r="BO16" s="492">
        <f t="shared" si="38"/>
        <v>4.6217756604375992E-2</v>
      </c>
      <c r="BP16" s="19"/>
      <c r="BQ16" s="13">
        <f t="shared" si="39"/>
        <v>2.1183706569932741</v>
      </c>
    </row>
    <row r="17" spans="1:69"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92"/>
      <c r="AV17" s="492"/>
      <c r="AW17" s="4"/>
      <c r="AX17" s="199"/>
      <c r="AY17" s="7"/>
      <c r="AZ17" s="7"/>
      <c r="BA17" s="7"/>
      <c r="BB17" s="7"/>
      <c r="BC17" s="7"/>
      <c r="BD17" s="7"/>
      <c r="BE17" s="7"/>
      <c r="BF17" s="7"/>
      <c r="BG17" s="7"/>
      <c r="BH17" s="7"/>
      <c r="BI17" s="7"/>
      <c r="BJ17" s="7"/>
      <c r="BK17" s="7"/>
      <c r="BL17" s="7"/>
      <c r="BM17" s="7"/>
      <c r="BN17" s="492"/>
      <c r="BO17" s="492"/>
      <c r="BP17" s="19"/>
      <c r="BQ17" s="649"/>
    </row>
    <row r="18" spans="1:69" x14ac:dyDescent="0.2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255.44720433514425</v>
      </c>
      <c r="J18" s="560">
        <f t="shared" si="41"/>
        <v>212.60858798416353</v>
      </c>
      <c r="K18" s="560">
        <f t="shared" si="41"/>
        <v>253.69123397099756</v>
      </c>
      <c r="L18" s="560">
        <f t="shared" si="41"/>
        <v>242.02990979558524</v>
      </c>
      <c r="M18" s="540">
        <f>IF(ISERROR(K18/J18),"N/A",IF(J18&lt;0,"N/A",IF(K18&lt;0,"N/A",IF(K18/J18-1&gt;300%,"&gt;±300%",IF(K18/J18-1&lt;-300%,"&gt;±300%",K18/J18-1)))))</f>
        <v>0.19323135709783346</v>
      </c>
      <c r="N18" s="540">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61">
        <f>IF(ISERROR(AT18/AP18),"N/A",IF(AP18&lt;0,"N/A",IF(AT18&lt;0,"N/A",IF(AT18/AP18-1&gt;300%,"&gt;±300%",IF(AT18/AP18-1&lt;-300%,"&gt;±300%",AT18/AP18-1)))))</f>
        <v>-0.13245913241732477</v>
      </c>
      <c r="AV18" s="561">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61">
        <f>IF(ISERROR(BM18/BK18),"N/A",IF(BK18&lt;0,"N/A",IF(BM18&lt;0,"N/A",IF(BM18/BK18-1&gt;300%,"&gt;±300%",IF(BM18/BK18-1&lt;-300%,"&gt;±300%",BM18/BK18-1)))))</f>
        <v>9.3403093560161299E-2</v>
      </c>
      <c r="BO18" s="561">
        <f>IF(ISERROR(BM18/BL18),"N/A",IF(BL18&lt;0,"N/A",IF(BM18&lt;0,"N/A",IF(BM18/BL18-1&gt;300%,"&gt;±300%",IF(BM18/BL18-1&lt;-300%,"&gt;±300%",BM18/BL18-1)))))</f>
        <v>7.118178765503913E-3</v>
      </c>
      <c r="BP18" s="19"/>
      <c r="BQ18" s="645">
        <f>SUM(AQ18:AT18)</f>
        <v>245.64362417169491</v>
      </c>
    </row>
    <row r="19" spans="1:69"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92"/>
      <c r="AV19" s="492"/>
      <c r="AW19" s="4"/>
      <c r="AX19" s="542"/>
      <c r="AY19" s="13"/>
      <c r="AZ19" s="13"/>
      <c r="BA19" s="13"/>
      <c r="BB19" s="13"/>
      <c r="BC19" s="13"/>
      <c r="BD19" s="13"/>
      <c r="BE19" s="13"/>
      <c r="BF19" s="13"/>
      <c r="BG19" s="13"/>
      <c r="BH19" s="13"/>
      <c r="BI19" s="13"/>
      <c r="BJ19" s="13"/>
      <c r="BK19" s="13"/>
      <c r="BL19" s="13"/>
      <c r="BM19" s="13"/>
      <c r="BN19" s="492"/>
      <c r="BO19" s="492"/>
      <c r="BP19" s="19"/>
      <c r="BQ19" s="13"/>
    </row>
    <row r="20" spans="1:69" x14ac:dyDescent="0.2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492"/>
      <c r="AV20" s="492"/>
      <c r="AW20" s="4"/>
      <c r="AX20" s="199"/>
      <c r="AY20" s="7"/>
      <c r="AZ20" s="7"/>
      <c r="BA20" s="7"/>
      <c r="BB20" s="7"/>
      <c r="BC20" s="7"/>
      <c r="BD20" s="7"/>
      <c r="BE20" s="7"/>
      <c r="BF20" s="7"/>
      <c r="BG20" s="7"/>
      <c r="BH20" s="7"/>
      <c r="BI20" s="7"/>
      <c r="BJ20" s="7"/>
      <c r="BK20" s="7"/>
      <c r="BL20" s="7"/>
      <c r="BM20" s="7"/>
      <c r="BN20" s="492"/>
      <c r="BO20" s="492"/>
      <c r="BP20" s="19"/>
      <c r="BQ20" s="13"/>
    </row>
    <row r="21" spans="1:69" x14ac:dyDescent="0.2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89.221787264748741</v>
      </c>
      <c r="J21" s="554">
        <f t="shared" si="44"/>
        <v>74.698421068243547</v>
      </c>
      <c r="K21" s="554">
        <f t="shared" si="44"/>
        <v>82.204042823508374</v>
      </c>
      <c r="L21" s="554">
        <f t="shared" si="44"/>
        <v>95.032007621759419</v>
      </c>
      <c r="M21" s="492">
        <f>IF(ISERROR(K21/J21),"N/A",IF(J21&lt;0,"N/A",IF(K21&lt;0,"N/A",IF(K21/J21-1&gt;300%,"&gt;±300%",IF(K21/J21-1&lt;-300%,"&gt;±300%",K21/J21-1)))))</f>
        <v>0.10047898801512534</v>
      </c>
      <c r="N21" s="492">
        <f>IF(ISERROR(L21/K21),"N/A",IF(K21&lt;0,"N/A",IF(L21&lt;0,"N/A",IF(L21/K21-1&gt;300%,"&gt;±300%",IF(L21/K21-1&lt;-300%,"&gt;±300%",L21/K21-1)))))</f>
        <v>0.15605029093024791</v>
      </c>
      <c r="O21" s="36"/>
      <c r="P21" s="555">
        <f t="shared" ref="P21" si="45">SUM(P22:P23)</f>
        <v>23.794164613318387</v>
      </c>
      <c r="Q21" s="555">
        <f t="shared" ref="Q21:AT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23.681398207162452</v>
      </c>
      <c r="AI21" s="555">
        <f t="shared" si="46"/>
        <v>23.16813890643942</v>
      </c>
      <c r="AJ21" s="555">
        <f t="shared" si="46"/>
        <v>21.001530874717236</v>
      </c>
      <c r="AK21" s="555">
        <f t="shared" si="46"/>
        <v>21.370719276429632</v>
      </c>
      <c r="AL21" s="555">
        <f t="shared" si="46"/>
        <v>20.012840110366842</v>
      </c>
      <c r="AM21" s="555">
        <f t="shared" si="46"/>
        <v>12.14542579646071</v>
      </c>
      <c r="AN21" s="555">
        <f t="shared" si="46"/>
        <v>20.148045945165379</v>
      </c>
      <c r="AO21" s="555">
        <f t="shared" si="46"/>
        <v>22.392109216250606</v>
      </c>
      <c r="AP21" s="555">
        <f t="shared" si="46"/>
        <v>22.527629897261036</v>
      </c>
      <c r="AQ21" s="555">
        <f t="shared" si="46"/>
        <v>20.499086646680759</v>
      </c>
      <c r="AR21" s="555">
        <f t="shared" si="46"/>
        <v>18.019964723051299</v>
      </c>
      <c r="AS21" s="555">
        <f t="shared" si="46"/>
        <v>21.157361556515269</v>
      </c>
      <c r="AT21" s="555">
        <f t="shared" si="46"/>
        <v>22.539316770125435</v>
      </c>
      <c r="AU21" s="492">
        <f t="shared" ref="AU21:AU23" si="47">IF(ISERROR(AT21/AP21),"N/A",IF(AP21&lt;0,"N/A",IF(AT21&lt;0,"N/A",IF(AT21/AP21-1&gt;300%,"&gt;±300%",IF(AT21/AP21-1&lt;-300%,"&gt;±300%",AT21/AP21-1)))))</f>
        <v>5.1877951287804258E-4</v>
      </c>
      <c r="AV21" s="492">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92">
        <f t="shared" ref="BN21:BN23" si="50">IF(ISERROR(BM21/BK21),"N/A",IF(BK21&lt;0,"N/A",IF(BM21&lt;0,"N/A",IF(BM21/BK21-1&gt;300%,"&gt;±300%",IF(BM21/BK21-1&lt;-300%,"&gt;±300%",BM21/BK21-1)))))</f>
        <v>-7.9050696197260351E-2</v>
      </c>
      <c r="BO21" s="492">
        <f t="shared" ref="BO21:BO23" si="51">IF(ISERROR(BM21/BL21),"N/A",IF(BL21&lt;0,"N/A",IF(BM21&lt;0,"N/A",IF(BM21/BL21-1&gt;300%,"&gt;±300%",IF(BM21/BL21-1&lt;-300%,"&gt;±300%",BM21/BL21-1)))))</f>
        <v>-8.9465117805212158E-2</v>
      </c>
      <c r="BP21" s="19"/>
      <c r="BQ21" s="36">
        <f t="shared" ref="BQ21:BQ22" si="52">SUM(AQ21:AT21)</f>
        <v>82.215729696372762</v>
      </c>
    </row>
    <row r="22" spans="1:69" x14ac:dyDescent="0.25">
      <c r="A22" s="10"/>
      <c r="B22" s="10" t="s">
        <v>4</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92">
        <f t="shared" si="47"/>
        <v>5.1877951287804258E-4</v>
      </c>
      <c r="AV22" s="492">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92">
        <f t="shared" si="50"/>
        <v>-7.9050696197260351E-2</v>
      </c>
      <c r="BO22" s="492">
        <f t="shared" si="51"/>
        <v>-8.9465117805212158E-2</v>
      </c>
      <c r="BP22" s="19"/>
      <c r="BQ22" s="13">
        <f t="shared" si="52"/>
        <v>82.215729696372762</v>
      </c>
    </row>
    <row r="23" spans="1:69" x14ac:dyDescent="0.25">
      <c r="A23" s="29"/>
      <c r="B23" s="29" t="s">
        <v>9</v>
      </c>
      <c r="C23" s="610">
        <f>'Table 1(Q1''22)'!C23/32.15074</f>
        <v>4.354487641653038</v>
      </c>
      <c r="D23" s="610">
        <f>'Table 1(Q1''22)'!D23/32.15074</f>
        <v>4.6655224731996841</v>
      </c>
      <c r="E23" s="610">
        <f>'Table 1(Q1''22)'!E23/32.15074</f>
        <v>4.354487641653038</v>
      </c>
      <c r="F23" s="610">
        <f>'Table 1(Q1''22)'!F23/32.15074</f>
        <v>4.1989702258797159</v>
      </c>
      <c r="G23" s="610">
        <f>'Table 1(Q1''22)'!G23/32.15074</f>
        <v>4.354487641653038</v>
      </c>
      <c r="H23" s="610">
        <f>'Table 1(Q1''22)'!H23/32.15074</f>
        <v>4.510005057426361</v>
      </c>
      <c r="I23" s="543" t="s">
        <v>101</v>
      </c>
      <c r="J23" s="489" t="s">
        <v>101</v>
      </c>
      <c r="K23" s="489" t="s">
        <v>101</v>
      </c>
      <c r="L23" s="489" t="s">
        <v>101</v>
      </c>
      <c r="M23" s="489" t="s">
        <v>101</v>
      </c>
      <c r="N23" s="489" t="s">
        <v>101</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612" t="str">
        <f t="shared" si="47"/>
        <v>N/A</v>
      </c>
      <c r="AV23" s="612"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9" t="s">
        <v>101</v>
      </c>
      <c r="BI23" s="489" t="s">
        <v>101</v>
      </c>
      <c r="BJ23" s="489" t="s">
        <v>101</v>
      </c>
      <c r="BK23" s="489" t="s">
        <v>101</v>
      </c>
      <c r="BL23" s="489" t="s">
        <v>101</v>
      </c>
      <c r="BM23" s="489">
        <f t="shared" si="22"/>
        <v>0</v>
      </c>
      <c r="BN23" s="612" t="str">
        <f t="shared" si="50"/>
        <v>N/A</v>
      </c>
      <c r="BO23" s="612" t="str">
        <f t="shared" si="51"/>
        <v>N/A</v>
      </c>
      <c r="BP23" s="19"/>
      <c r="BQ23" s="489" t="s">
        <v>101</v>
      </c>
    </row>
    <row r="24" spans="1:69"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492"/>
      <c r="AV24" s="492"/>
      <c r="AW24" s="4"/>
      <c r="AX24" s="37"/>
      <c r="AY24" s="37"/>
      <c r="AZ24" s="37"/>
      <c r="BA24" s="37"/>
      <c r="BB24" s="37"/>
      <c r="BC24" s="37"/>
      <c r="BD24" s="37"/>
      <c r="BE24" s="37"/>
      <c r="BF24" s="37"/>
      <c r="BG24" s="37"/>
      <c r="BH24" s="37"/>
      <c r="BI24" s="37"/>
      <c r="BJ24" s="37"/>
      <c r="BK24" s="37"/>
      <c r="BL24" s="37"/>
      <c r="BM24" s="37"/>
      <c r="BN24" s="492"/>
      <c r="BO24" s="492"/>
      <c r="BP24" s="19"/>
      <c r="BQ24" s="37"/>
    </row>
    <row r="25" spans="1:69" x14ac:dyDescent="0.25">
      <c r="A25" s="38" t="s">
        <v>5</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45">
        <f>IF(ISERROR(K25/J25),"N/A",IF(J25&lt;0,"N/A",IF(K25&lt;0,"N/A",IF(K25/J25-1&gt;300%,"&gt;±300%",IF(K25/J25-1&lt;-300%,"&gt;±300%",K25/J25-1)))))</f>
        <v>5.6521154506434579E-2</v>
      </c>
      <c r="N25" s="545">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12">
        <f>IF(ISERROR(AT25/AP25),"N/A",IF(AP25&lt;0,"N/A",IF(AT25&lt;0,"N/A",IF(AT25/AP25-1&gt;300%,"&gt;±300%",IF(AT25/AP25-1&lt;-300%,"&gt;±300%",AT25/AP25-1)))))</f>
        <v>-8.6778521462463898E-2</v>
      </c>
      <c r="AV25" s="612">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12">
        <f>IF(ISERROR(BM25/BK25),"N/A",IF(BK25&lt;0,"N/A",IF(BM25&lt;0,"N/A",IF(BM25/BK25-1&gt;300%,"&gt;±300%",IF(BM25/BK25-1&lt;-300%,"&gt;±300%",BM25/BK25-1)))))</f>
        <v>-5.6078635060712312E-2</v>
      </c>
      <c r="BO25" s="612">
        <f>IF(ISERROR(BM25/BL25),"N/A",IF(BL25&lt;0,"N/A",IF(BM25&lt;0,"N/A",IF(BM25/BL25-1&gt;300%,"&gt;±300%",IF(BM25/BL25-1&lt;-300%,"&gt;±300%",BM25/BL25-1)))))</f>
        <v>4.1987753352323853E-2</v>
      </c>
      <c r="BP25" s="19"/>
      <c r="BQ25" s="647">
        <f>SUM(AQ25:AT25)</f>
        <v>58.515492421373175</v>
      </c>
    </row>
    <row r="26" spans="1:69"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92"/>
      <c r="AV26" s="492"/>
      <c r="AW26" s="4"/>
      <c r="AX26" s="7"/>
      <c r="AY26" s="7"/>
      <c r="AZ26" s="7"/>
      <c r="BA26" s="7"/>
      <c r="BB26" s="7"/>
      <c r="BC26" s="7"/>
      <c r="BD26" s="7"/>
      <c r="BE26" s="7"/>
      <c r="BF26" s="7"/>
      <c r="BG26" s="7"/>
      <c r="BH26" s="7"/>
      <c r="BI26" s="7"/>
      <c r="BJ26" s="7"/>
      <c r="BK26" s="7"/>
      <c r="BL26" s="7"/>
      <c r="BM26" s="7"/>
      <c r="BN26" s="492"/>
      <c r="BO26" s="492"/>
      <c r="BP26" s="19"/>
      <c r="BQ26" s="13"/>
    </row>
    <row r="27" spans="1:69" x14ac:dyDescent="0.2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61.515936163458008</v>
      </c>
      <c r="K27" s="554">
        <f t="shared" si="54"/>
        <v>77.999887579339003</v>
      </c>
      <c r="L27" s="554">
        <f t="shared" si="54"/>
        <v>65.604433285335688</v>
      </c>
      <c r="M27" s="492">
        <f>IF(ISERROR(K27/J27),"N/A",IF(J27&lt;0,"N/A",IF(K27&lt;0,"N/A",IF(K27/J27-1&gt;300%,"&gt;±300%",IF(K27/J27-1&lt;-300%,"&gt;±300%",K27/J27-1)))))</f>
        <v>0.26796229471466404</v>
      </c>
      <c r="N27" s="492">
        <f>IF(ISERROR(L27/K27),"N/A",IF(K27&lt;0,"N/A",IF(L27&lt;0,"N/A",IF(L27/K27-1&gt;300%,"&gt;±300%",IF(L27/K27-1&lt;-300%,"&gt;±300%",L27/K27-1)))))</f>
        <v>-0.15891630973692183</v>
      </c>
      <c r="O27" s="36"/>
      <c r="P27" s="555">
        <f t="shared" ref="P27" si="55">SUM(P28:P33)</f>
        <v>12.596910677639144</v>
      </c>
      <c r="Q27" s="555">
        <f t="shared" ref="Q27:AT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17.62171281798733</v>
      </c>
      <c r="AM27" s="555">
        <f t="shared" si="56"/>
        <v>11.997040970555366</v>
      </c>
      <c r="AN27" s="555">
        <f t="shared" si="56"/>
        <v>15.601327981796514</v>
      </c>
      <c r="AO27" s="555">
        <f t="shared" si="56"/>
        <v>16.295854393118802</v>
      </c>
      <c r="AP27" s="555">
        <f t="shared" si="56"/>
        <v>22.001154222371131</v>
      </c>
      <c r="AQ27" s="555">
        <f t="shared" si="56"/>
        <v>18.283569823145601</v>
      </c>
      <c r="AR27" s="555">
        <f t="shared" si="56"/>
        <v>18.302032051801156</v>
      </c>
      <c r="AS27" s="555">
        <f t="shared" si="56"/>
        <v>19.413131482021114</v>
      </c>
      <c r="AT27" s="555">
        <f t="shared" si="56"/>
        <v>16.56466206331563</v>
      </c>
      <c r="AU27" s="492">
        <f t="shared" ref="AU27:AU33" si="57">IF(ISERROR(AT27/AP27),"N/A",IF(AP27&lt;0,"N/A",IF(AT27&lt;0,"N/A",IF(AT27/AP27-1&gt;300%,"&gt;±300%",IF(AT27/AP27-1&lt;-300%,"&gt;±300%",AT27/AP27-1)))))</f>
        <v>-0.2471003159246794</v>
      </c>
      <c r="AV27" s="492">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92">
        <f t="shared" ref="BN27:BN33" si="73">IF(ISERROR(BM27/BK27),"N/A",IF(BK27&lt;0,"N/A",IF(BM27&lt;0,"N/A",IF(BM27/BK27-1&gt;300%,"&gt;±300%",IF(BM27/BK27-1&lt;-300%,"&gt;±300%",BM27/BK27-1)))))</f>
        <v>0.18239796514071882</v>
      </c>
      <c r="BO27" s="492">
        <f t="shared" ref="BO27:BO33" si="74">IF(ISERROR(BM27/BL27),"N/A",IF(BL27&lt;0,"N/A",IF(BM27&lt;0,"N/A",IF(BM27/BL27-1&gt;300%,"&gt;±300%",IF(BM27/BL27-1&lt;-300%,"&gt;±300%",BM27/BL27-1)))))</f>
        <v>-6.3784984819336921E-2</v>
      </c>
      <c r="BP27" s="19"/>
      <c r="BQ27" s="36">
        <f t="shared" ref="BQ27:BQ33" si="75">SUM(AQ27:AT27)</f>
        <v>72.563395420283513</v>
      </c>
    </row>
    <row r="28" spans="1:69" x14ac:dyDescent="0.25">
      <c r="A28" s="10"/>
      <c r="B28" s="10" t="s">
        <v>12</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74"/>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92">
        <f t="shared" si="57"/>
        <v>-7.3915591076992082E-2</v>
      </c>
      <c r="AV28" s="492">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92">
        <f t="shared" si="73"/>
        <v>0.17889062132860833</v>
      </c>
      <c r="BO28" s="492">
        <f t="shared" si="74"/>
        <v>8.6381223726996303E-2</v>
      </c>
      <c r="BP28" s="19"/>
      <c r="BQ28" s="13">
        <f t="shared" si="75"/>
        <v>21.122049073000664</v>
      </c>
    </row>
    <row r="29" spans="1:69" x14ac:dyDescent="0.25">
      <c r="A29" s="10"/>
      <c r="B29" s="10" t="s">
        <v>13</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92">
        <f t="shared" si="57"/>
        <v>0.20812398215175953</v>
      </c>
      <c r="AV29" s="492">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92">
        <f t="shared" si="73"/>
        <v>0.67303330552412644</v>
      </c>
      <c r="BO29" s="492">
        <f t="shared" si="74"/>
        <v>0.26790014591521949</v>
      </c>
      <c r="BP29" s="19"/>
      <c r="BQ29" s="13">
        <f t="shared" si="75"/>
        <v>5.5815079568261794</v>
      </c>
    </row>
    <row r="30" spans="1:69" x14ac:dyDescent="0.25">
      <c r="A30" s="10"/>
      <c r="B30" s="10" t="s">
        <v>10</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92">
        <f t="shared" si="57"/>
        <v>-8.6628609399540868E-2</v>
      </c>
      <c r="AV30" s="492">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92">
        <f t="shared" si="73"/>
        <v>-2.4009588400374038E-2</v>
      </c>
      <c r="BO30" s="492">
        <f t="shared" si="74"/>
        <v>-2.0246870105240622E-2</v>
      </c>
      <c r="BP30" s="19"/>
      <c r="BQ30" s="13">
        <f t="shared" si="75"/>
        <v>4.1074796412151011</v>
      </c>
    </row>
    <row r="31" spans="1:69" x14ac:dyDescent="0.25">
      <c r="A31" s="10"/>
      <c r="B31" s="10" t="s">
        <v>11</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92">
        <f t="shared" si="57"/>
        <v>-0.56413973421760155</v>
      </c>
      <c r="AV31" s="492">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92">
        <f t="shared" si="73"/>
        <v>0.42909709147598685</v>
      </c>
      <c r="BO31" s="492">
        <f t="shared" si="74"/>
        <v>-0.33608361090314331</v>
      </c>
      <c r="BP31" s="19"/>
      <c r="BQ31" s="13">
        <f t="shared" si="75"/>
        <v>16.65270230606296</v>
      </c>
    </row>
    <row r="32" spans="1:69" x14ac:dyDescent="0.25">
      <c r="A32" s="10"/>
      <c r="B32" s="10" t="s">
        <v>58</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92">
        <f t="shared" si="57"/>
        <v>0.14674189508259317</v>
      </c>
      <c r="AV32" s="492">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92">
        <f t="shared" si="73"/>
        <v>8.2462715009928855E-2</v>
      </c>
      <c r="BO32" s="492">
        <f t="shared" si="74"/>
        <v>8.9955033872030077E-2</v>
      </c>
      <c r="BP32" s="19"/>
      <c r="BQ32" s="13">
        <f t="shared" si="75"/>
        <v>7.8387225862107597</v>
      </c>
    </row>
    <row r="33" spans="1:69" x14ac:dyDescent="0.25">
      <c r="A33" s="29"/>
      <c r="B33" s="29" t="s">
        <v>2</v>
      </c>
      <c r="C33" s="610">
        <f>'Table 1(Q1''22)'!C33/32.15074</f>
        <v>13.530015172279084</v>
      </c>
      <c r="D33" s="610">
        <f>'Table 1(Q1''22)'!D33/32.15074</f>
        <v>14.152084835372374</v>
      </c>
      <c r="E33" s="610">
        <f>'Table 1(Q1''22)'!E33/32.15074</f>
        <v>13.841050003825728</v>
      </c>
      <c r="F33" s="610">
        <f>'Table 1(Q1''22)'!F33/32.15074</f>
        <v>15.240706745785634</v>
      </c>
      <c r="G33" s="610">
        <f>'Table 1(Q1''22)'!G33/32.15074</f>
        <v>15.707258993105603</v>
      </c>
      <c r="H33" s="610">
        <f>'Table 1(Q1''22)'!H33/32.15074</f>
        <v>16.329328656198893</v>
      </c>
      <c r="I33" s="610">
        <f>'Table 1(Q1''22)'!I33/32.15074</f>
        <v>18.171560917825747</v>
      </c>
      <c r="J33" s="610">
        <f>'Table 1(Q1''22)'!J33/32.15074</f>
        <v>15.566477997784236</v>
      </c>
      <c r="K33" s="610">
        <f>'Table 1(Q1''22)'!K33/32.15074</f>
        <v>17.255709962891434</v>
      </c>
      <c r="L33" s="610">
        <f>'Table 1(Q1''22)'!L33/32.15074</f>
        <v>18.29007790611653</v>
      </c>
      <c r="M33" s="30">
        <f t="shared" si="76"/>
        <v>0.10851728729823451</v>
      </c>
      <c r="N33" s="30">
        <f>IF(ISERROR(L33/K33),"N/A",IF(K33&lt;0,"N/A",IF(L33&lt;0,"N/A",IF(L33/K33-1&gt;300%,"&gt;±300%",IF(L33/K33-1&lt;-300%,"&gt;±300%",L33/K33-1)))))</f>
        <v>5.9943516983625322E-2</v>
      </c>
      <c r="O33" s="36"/>
      <c r="P33" s="610">
        <f>'Table 1(Q1''22)'!P33/32.15074</f>
        <v>3.2658657312397787</v>
      </c>
      <c r="Q33" s="610">
        <f>'Table 1(Q1''22)'!Q33/32.15074</f>
        <v>3.5769005627864243</v>
      </c>
      <c r="R33" s="610">
        <f>'Table 1(Q1''22)'!R33/32.15074</f>
        <v>3.4213831470131013</v>
      </c>
      <c r="S33" s="610">
        <f>'Table 1(Q1''22)'!S33/32.15074</f>
        <v>3.4213831470131013</v>
      </c>
      <c r="T33" s="610">
        <f>'Table 1(Q1''22)'!T33/32.15074</f>
        <v>3.2658657312397787</v>
      </c>
      <c r="U33" s="610">
        <f>'Table 1(Q1''22)'!U33/32.15074</f>
        <v>3.5769005627864243</v>
      </c>
      <c r="V33" s="610">
        <f>'Table 1(Q1''22)'!V33/32.15074</f>
        <v>3.5769005627864243</v>
      </c>
      <c r="W33" s="610">
        <f>'Table 1(Q1''22)'!W33/32.15074</f>
        <v>3.7324179785597473</v>
      </c>
      <c r="X33" s="610">
        <f>'Table 1(Q1''22)'!X33/32.15074</f>
        <v>3.7324179785597473</v>
      </c>
      <c r="Y33" s="610">
        <f>'Table 1(Q1''22)'!Y33/32.15074</f>
        <v>4.0434528101063929</v>
      </c>
      <c r="Z33" s="610">
        <f>'Table 1(Q1''22)'!Z33/32.15074</f>
        <v>3.8879353943330699</v>
      </c>
      <c r="AA33" s="610">
        <f>'Table 1(Q1''22)'!AA33/32.15074</f>
        <v>3.8879353943330699</v>
      </c>
      <c r="AB33" s="610">
        <f>'Table 1(Q1''22)'!AB33/32.15074</f>
        <v>3.8879353943330699</v>
      </c>
      <c r="AC33" s="610">
        <f>'Table 1(Q1''22)'!AC33/32.15074</f>
        <v>3.8879353943330699</v>
      </c>
      <c r="AD33" s="610">
        <f>'Table 1(Q1''22)'!AD33/32.15074</f>
        <v>4.0434528101063929</v>
      </c>
      <c r="AE33" s="610">
        <f>'Table 1(Q1''22)'!AE33/32.15074</f>
        <v>4.0434528101063929</v>
      </c>
      <c r="AF33" s="610">
        <f>'Table 1(Q1''22)'!AF33/32.15074</f>
        <v>4.0434528101063929</v>
      </c>
      <c r="AG33" s="610">
        <f>'Table 1(Q1''22)'!AG33/32.15074</f>
        <v>4.1989702258797159</v>
      </c>
      <c r="AH33" s="610">
        <f>'Table 1(Q1''22)'!AH33/32.15074</f>
        <v>4.5522087591012363</v>
      </c>
      <c r="AI33" s="610">
        <f>'Table 1(Q1''22)'!AI33/32.15074</f>
        <v>4.5480671903702143</v>
      </c>
      <c r="AJ33" s="610">
        <f>'Table 1(Q1''22)'!AJ33/32.15074</f>
        <v>4.5149346405220419</v>
      </c>
      <c r="AK33" s="610">
        <f>'Table 1(Q1''22)'!AK33/32.15074</f>
        <v>4.5563503278322584</v>
      </c>
      <c r="AL33" s="610">
        <f>'Table 1(Q1''22)'!AL33/32.15074</f>
        <v>3.6628294892594262</v>
      </c>
      <c r="AM33" s="610">
        <f>'Table 1(Q1''22)'!AM33/32.15074</f>
        <v>3.2282692353341087</v>
      </c>
      <c r="AN33" s="610">
        <f>'Table 1(Q1''22)'!AN33/32.15074</f>
        <v>4.2405279477741296</v>
      </c>
      <c r="AO33" s="610">
        <f>'Table 1(Q1''22)'!AO33/32.15074</f>
        <v>4.434851325416572</v>
      </c>
      <c r="AP33" s="610">
        <f>'Table 1(Q1''22)'!AP33/32.15074</f>
        <v>4.4581963487806791</v>
      </c>
      <c r="AQ33" s="610">
        <f>'Table 1(Q1''22)'!AQ33/32.15074</f>
        <v>4.1098194450662096</v>
      </c>
      <c r="AR33" s="610">
        <f>'Table 1(Q1''22)'!AR33/32.15074</f>
        <v>4.1040483529238694</v>
      </c>
      <c r="AS33" s="610">
        <f>'Table 1(Q1''22)'!AS33/32.15074</f>
        <v>4.5836458161206739</v>
      </c>
      <c r="AT33" s="610">
        <f>'Table 1(Q1''22)'!AT33/32.15074</f>
        <v>4.4634202428570866</v>
      </c>
      <c r="AU33" s="612">
        <f t="shared" si="57"/>
        <v>1.1717505618245028E-3</v>
      </c>
      <c r="AV33" s="612">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9">
        <f t="shared" si="71"/>
        <v>8.6753792731907016</v>
      </c>
      <c r="BL33" s="599">
        <f t="shared" si="72"/>
        <v>8.5680157938468895</v>
      </c>
      <c r="BM33" s="599">
        <f t="shared" si="22"/>
        <v>8.6876941690445442</v>
      </c>
      <c r="BN33" s="612">
        <f t="shared" si="73"/>
        <v>1.4195224745849888E-3</v>
      </c>
      <c r="BO33" s="612">
        <f t="shared" si="74"/>
        <v>1.3968038584102782E-2</v>
      </c>
      <c r="BP33" s="19"/>
      <c r="BQ33" s="611">
        <f t="shared" si="75"/>
        <v>17.260933856967839</v>
      </c>
    </row>
    <row r="34" spans="1:69"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492"/>
      <c r="AV34" s="492"/>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25">
      <c r="A35" s="23" t="s">
        <v>3</v>
      </c>
      <c r="B35" s="9"/>
      <c r="C35" s="554">
        <f t="shared" ref="C35:L35" si="80">SUM(C36:C38)</f>
        <v>29.081756749611365</v>
      </c>
      <c r="D35" s="554">
        <f t="shared" si="80"/>
        <v>4.6655224731996849</v>
      </c>
      <c r="E35" s="554">
        <f t="shared" si="80"/>
        <v>9.4865623621726911</v>
      </c>
      <c r="F35" s="554">
        <f t="shared" si="80"/>
        <v>16.640363487745539</v>
      </c>
      <c r="G35" s="554">
        <f t="shared" si="80"/>
        <v>8.5534578675327531</v>
      </c>
      <c r="H35" s="554">
        <f t="shared" si="80"/>
        <v>0.46655224731996814</v>
      </c>
      <c r="I35" s="554">
        <f t="shared" si="80"/>
        <v>38.469778478992431</v>
      </c>
      <c r="J35" s="554">
        <f t="shared" si="80"/>
        <v>48.01503560670146</v>
      </c>
      <c r="K35" s="554">
        <f t="shared" si="80"/>
        <v>-1.3989210007879356</v>
      </c>
      <c r="L35" s="554">
        <f t="shared" si="80"/>
        <v>3.2348143604051485</v>
      </c>
      <c r="M35" s="492" t="str">
        <f>IF(ISERROR(K35/J35),"N/A",IF(J35&lt;0,"N/A",IF(K35&lt;0,"N/A",IF(K35/J35-1&gt;300%,"&gt;±300%",IF(K35/J35-1&lt;-300%,"&gt;±300%",K35/J35-1)))))</f>
        <v>N/A</v>
      </c>
      <c r="N35" s="492" t="str">
        <f>IF(ISERROR(L35/K35),"N/A",IF(K35&lt;0,"N/A",IF(L35&lt;0,"N/A",IF(L35/K35-1&gt;300%,"&gt;±300%",IF(L35/K35-1&lt;-300%,"&gt;±300%",L35/K35-1)))))</f>
        <v>N/A</v>
      </c>
      <c r="O35" s="36"/>
      <c r="P35" s="659">
        <f t="shared" ref="P35" si="81">SUM(P36:P38)</f>
        <v>-5.4431095520662982</v>
      </c>
      <c r="Q35" s="659">
        <f t="shared" ref="Q35:AT35" si="82">SUM(Q36:Q38)</f>
        <v>0</v>
      </c>
      <c r="R35" s="659">
        <f t="shared" si="82"/>
        <v>-0.31103483154664557</v>
      </c>
      <c r="S35" s="659">
        <f t="shared" si="82"/>
        <v>3.5769005627864239</v>
      </c>
      <c r="T35" s="659">
        <f t="shared" si="82"/>
        <v>8.8644926990793991</v>
      </c>
      <c r="U35" s="659">
        <f t="shared" si="82"/>
        <v>-2.9548308996931341</v>
      </c>
      <c r="V35" s="659">
        <f t="shared" si="82"/>
        <v>5.1320747205196522</v>
      </c>
      <c r="W35" s="659">
        <f t="shared" si="82"/>
        <v>2.9548308996931327</v>
      </c>
      <c r="X35" s="659">
        <f t="shared" si="82"/>
        <v>1.5551741577332276</v>
      </c>
      <c r="Y35" s="659">
        <f t="shared" si="82"/>
        <v>6.9982837097995256</v>
      </c>
      <c r="Z35" s="659">
        <f t="shared" si="82"/>
        <v>2.488278652373165</v>
      </c>
      <c r="AA35" s="659">
        <f t="shared" si="82"/>
        <v>3.2658657312397787</v>
      </c>
      <c r="AB35" s="659">
        <f t="shared" si="82"/>
        <v>-0.31103483154664563</v>
      </c>
      <c r="AC35" s="659">
        <f t="shared" si="82"/>
        <v>3.1103483154664557</v>
      </c>
      <c r="AD35" s="659">
        <f t="shared" si="82"/>
        <v>1.8662089892798734</v>
      </c>
      <c r="AE35" s="659">
        <f t="shared" si="82"/>
        <v>-1.7106915735065509</v>
      </c>
      <c r="AF35" s="659">
        <f t="shared" si="82"/>
        <v>2.021726405053196</v>
      </c>
      <c r="AG35" s="659">
        <f t="shared" si="82"/>
        <v>-2.0217264050531965</v>
      </c>
      <c r="AH35" s="659">
        <f t="shared" si="82"/>
        <v>24.576918339086738</v>
      </c>
      <c r="AI35" s="659">
        <f t="shared" si="82"/>
        <v>3.8022079595068807</v>
      </c>
      <c r="AJ35" s="659">
        <f t="shared" si="82"/>
        <v>7.67693053652033</v>
      </c>
      <c r="AK35" s="659">
        <f t="shared" si="82"/>
        <v>2.4137216438784748</v>
      </c>
      <c r="AL35" s="659">
        <f t="shared" si="82"/>
        <v>2.0708821802317852</v>
      </c>
      <c r="AM35" s="659">
        <f t="shared" si="82"/>
        <v>11.906298786621619</v>
      </c>
      <c r="AN35" s="659">
        <f t="shared" si="82"/>
        <v>29.848996510871359</v>
      </c>
      <c r="AO35" s="659">
        <f t="shared" si="82"/>
        <v>4.1888581289766975</v>
      </c>
      <c r="AP35" s="659">
        <f t="shared" si="82"/>
        <v>4.9352461406468819</v>
      </c>
      <c r="AQ35" s="659">
        <f t="shared" si="82"/>
        <v>5.8103199166316077</v>
      </c>
      <c r="AR35" s="659">
        <f t="shared" si="82"/>
        <v>-8.7831989090427047</v>
      </c>
      <c r="AS35" s="659">
        <f t="shared" si="82"/>
        <v>-3.3612881490237192</v>
      </c>
      <c r="AT35" s="659">
        <f t="shared" si="82"/>
        <v>-5.1818053001603541</v>
      </c>
      <c r="AU35" s="492" t="str">
        <f t="shared" ref="AU35:AU38" si="83">IF(ISERROR(AT35/AP35),"N/A",IF(AP35&lt;0,"N/A",IF(AT35&lt;0,"N/A",IF(AT35/AP35-1&gt;300%,"&gt;±300%",IF(AT35/AP35-1&lt;-300%,"&gt;±300%",AT35/AP35-1)))))</f>
        <v>N/A</v>
      </c>
      <c r="AV35" s="492"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92" t="str">
        <f t="shared" ref="BN35:BN38" si="87">IF(ISERROR(BM35/BK35),"N/A",IF(BK35&lt;0,"N/A",IF(BM35&lt;0,"N/A",IF(BM35/BK35-1&gt;300%,"&gt;±300%",IF(BM35/BK35-1&lt;-300%,"&gt;±300%",BM35/BK35-1)))))</f>
        <v>N/A</v>
      </c>
      <c r="BO35" s="492" t="str">
        <f t="shared" ref="BO35:BO38" si="88">IF(ISERROR(BM35/BL35),"N/A",IF(BL35&lt;0,"N/A",IF(BM35&lt;0,"N/A",IF(BM35/BL35-1&gt;300%,"&gt;±300%",IF(BM35/BL35-1&lt;-300%,"&gt;±300%",BM35/BL35-1)))))</f>
        <v>N/A</v>
      </c>
      <c r="BP35" s="19"/>
      <c r="BQ35" s="36">
        <f t="shared" ref="BQ35:BQ38" si="89">SUM(AQ35:AT35)</f>
        <v>-11.515972441595171</v>
      </c>
    </row>
    <row r="36" spans="1:69" x14ac:dyDescent="0.25">
      <c r="A36" s="10"/>
      <c r="B36" s="10" t="s">
        <v>42</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9">
        <f>'Table 1(Q1''22)'!P36/32.15074</f>
        <v>0.46655224731996842</v>
      </c>
      <c r="Q36" s="659">
        <f>'Table 1(Q1''22)'!Q36/32.15074</f>
        <v>1.2441393261865823</v>
      </c>
      <c r="R36" s="659">
        <f>'Table 1(Q1''22)'!R36/32.15074</f>
        <v>1.3996567419599051</v>
      </c>
      <c r="S36" s="659">
        <f>'Table 1(Q1''22)'!S36/32.15074</f>
        <v>2.332761236599842</v>
      </c>
      <c r="T36" s="659">
        <f>'Table 1(Q1''22)'!T36/32.15074</f>
        <v>5.5986269678396203</v>
      </c>
      <c r="U36" s="659">
        <f>'Table 1(Q1''22)'!U36/32.15074</f>
        <v>6.8427662940262026</v>
      </c>
      <c r="V36" s="659">
        <f>'Table 1(Q1''22)'!V36/32.15074</f>
        <v>4.6655224731996841</v>
      </c>
      <c r="W36" s="659">
        <f>'Table 1(Q1''22)'!W36/32.15074</f>
        <v>3.5769005627864243</v>
      </c>
      <c r="X36" s="659">
        <f>'Table 1(Q1''22)'!X36/32.15074</f>
        <v>2.4882786523731646</v>
      </c>
      <c r="Y36" s="659">
        <f>'Table 1(Q1''22)'!Y36/32.15074</f>
        <v>3.5769005627864243</v>
      </c>
      <c r="Z36" s="659">
        <f>'Table 1(Q1''22)'!Z36/32.15074</f>
        <v>0.93310449463993683</v>
      </c>
      <c r="AA36" s="659">
        <f>'Table 1(Q1''22)'!AA36/32.15074</f>
        <v>2.332761236599842</v>
      </c>
      <c r="AB36" s="659">
        <f>'Table 1(Q1''22)'!AB36/32.15074</f>
        <v>1.3996567419599051</v>
      </c>
      <c r="AC36" s="659">
        <f>'Table 1(Q1''22)'!AC36/32.15074</f>
        <v>2.0217264050531965</v>
      </c>
      <c r="AD36" s="659">
        <f>'Table 1(Q1''22)'!AD36/32.15074</f>
        <v>2.6437960681464876</v>
      </c>
      <c r="AE36" s="659">
        <f>'Table 1(Q1''22)'!AE36/32.15074</f>
        <v>2.177243820826519</v>
      </c>
      <c r="AF36" s="659">
        <f>'Table 1(Q1''22)'!AF36/32.15074</f>
        <v>2.177243820826519</v>
      </c>
      <c r="AG36" s="659">
        <f>'Table 1(Q1''22)'!AG36/32.15074</f>
        <v>1.5551741577332279</v>
      </c>
      <c r="AH36" s="659">
        <f>'Table 1(Q1''22)'!AH36/32.15074</f>
        <v>3.3251700776706992</v>
      </c>
      <c r="AI36" s="659">
        <f>'Table 1(Q1''22)'!AI36/32.15074</f>
        <v>2.650058095143601</v>
      </c>
      <c r="AJ36" s="659">
        <f>'Table 1(Q1''22)'!AJ36/32.15074</f>
        <v>1.5448957902149325</v>
      </c>
      <c r="AK36" s="659">
        <f>'Table 1(Q1''22)'!AK36/32.15074</f>
        <v>0.76112658776161557</v>
      </c>
      <c r="AL36" s="659">
        <f>'Table 1(Q1''22)'!AL36/32.15074</f>
        <v>9.3359745941786105</v>
      </c>
      <c r="AM36" s="659">
        <f>'Table 1(Q1''22)'!AM36/32.15074</f>
        <v>3.7878389098302212</v>
      </c>
      <c r="AN36" s="659">
        <f>'Table 1(Q1''22)'!AN36/32.15074</f>
        <v>3.0035593850411391</v>
      </c>
      <c r="AO36" s="659">
        <f>'Table 1(Q1''22)'!AO36/32.15074</f>
        <v>1.8619408872425818</v>
      </c>
      <c r="AP36" s="659">
        <f>'Table 1(Q1''22)'!AP36/32.15074</f>
        <v>0.63900605360658624</v>
      </c>
      <c r="AQ36" s="659">
        <f>'Table 1(Q1''22)'!AQ36/32.15074</f>
        <v>3.3154301097086702</v>
      </c>
      <c r="AR36" s="659">
        <f>'Table 1(Q1''22)'!AR36/32.15074</f>
        <v>3.4167311987160995</v>
      </c>
      <c r="AS36" s="659">
        <f>'Table 1(Q1''22)'!AS36/32.15074</f>
        <v>2.9484629170850813</v>
      </c>
      <c r="AT36" s="659">
        <f>'Table 1(Q1''22)'!AT36/32.15074</f>
        <v>1.8678953795201934</v>
      </c>
      <c r="AU36" s="492">
        <f t="shared" si="83"/>
        <v>1.9231262661404949</v>
      </c>
      <c r="AV36" s="492">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92">
        <f t="shared" si="87"/>
        <v>0.30823014275848526</v>
      </c>
      <c r="BO36" s="492">
        <f t="shared" si="88"/>
        <v>0.60963380186793348</v>
      </c>
      <c r="BP36" s="19"/>
      <c r="BQ36" s="13">
        <f t="shared" si="89"/>
        <v>11.548519605030044</v>
      </c>
    </row>
    <row r="37" spans="1:69" x14ac:dyDescent="0.25">
      <c r="A37" s="10"/>
      <c r="B37" s="10" t="s">
        <v>43</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9">
        <f>'Table 1(Q1''22)'!P37/32.15074</f>
        <v>-2.9548308996931332</v>
      </c>
      <c r="Q37" s="659">
        <f>'Table 1(Q1''22)'!Q37/32.15074</f>
        <v>-0.93310449463993683</v>
      </c>
      <c r="R37" s="659">
        <f>'Table 1(Q1''22)'!R37/32.15074</f>
        <v>-1.5551741577332279</v>
      </c>
      <c r="S37" s="659">
        <f>'Table 1(Q1''22)'!S37/32.15074</f>
        <v>1.3996567419599051</v>
      </c>
      <c r="T37" s="659">
        <f>'Table 1(Q1''22)'!T37/32.15074</f>
        <v>3.4213831470131013</v>
      </c>
      <c r="U37" s="659">
        <f>'Table 1(Q1''22)'!U37/32.15074</f>
        <v>-10.730701688359273</v>
      </c>
      <c r="V37" s="659">
        <f>'Table 1(Q1''22)'!V37/32.15074</f>
        <v>-0.77758707886661393</v>
      </c>
      <c r="W37" s="659">
        <f>'Table 1(Q1''22)'!W37/32.15074</f>
        <v>-0.46655224731996842</v>
      </c>
      <c r="X37" s="659">
        <f>'Table 1(Q1''22)'!X37/32.15074</f>
        <v>-2.6437960681464876</v>
      </c>
      <c r="Y37" s="659">
        <f>'Table 1(Q1''22)'!Y37/32.15074</f>
        <v>3.5769005627864243</v>
      </c>
      <c r="Z37" s="659">
        <f>'Table 1(Q1''22)'!Z37/32.15074</f>
        <v>1.8662089892798737</v>
      </c>
      <c r="AA37" s="659">
        <f>'Table 1(Q1''22)'!AA37/32.15074</f>
        <v>0.93310449463993683</v>
      </c>
      <c r="AB37" s="659">
        <f>'Table 1(Q1''22)'!AB37/32.15074</f>
        <v>-1.2441393261865823</v>
      </c>
      <c r="AC37" s="659">
        <f>'Table 1(Q1''22)'!AC37/32.15074</f>
        <v>1.7106915735065507</v>
      </c>
      <c r="AD37" s="659">
        <f>'Table 1(Q1''22)'!AD37/32.15074</f>
        <v>-0.46655224731996842</v>
      </c>
      <c r="AE37" s="659">
        <f>'Table 1(Q1''22)'!AE37/32.15074</f>
        <v>-3.8879353943330699</v>
      </c>
      <c r="AF37" s="659">
        <f>'Table 1(Q1''22)'!AF37/32.15074</f>
        <v>0.15551741577332279</v>
      </c>
      <c r="AG37" s="659">
        <f>'Table 1(Q1''22)'!AG37/32.15074</f>
        <v>-3.5769005627864243</v>
      </c>
      <c r="AH37" s="659">
        <f>'Table 1(Q1''22)'!AH37/32.15074</f>
        <v>21.367253154359744</v>
      </c>
      <c r="AI37" s="659">
        <f>'Table 1(Q1''22)'!AI37/32.15074</f>
        <v>1.5524513065640217</v>
      </c>
      <c r="AJ37" s="659">
        <f>'Table 1(Q1''22)'!AJ37/32.15074</f>
        <v>6.4324320046132462</v>
      </c>
      <c r="AK37" s="659">
        <f>'Table 1(Q1''22)'!AK37/32.15074</f>
        <v>1.4651317736450984</v>
      </c>
      <c r="AL37" s="659">
        <f>'Table 1(Q1''22)'!AL37/32.15074</f>
        <v>-6.629274862299253</v>
      </c>
      <c r="AM37" s="659">
        <f>'Table 1(Q1''22)'!AM37/32.15074</f>
        <v>3.8216655038922629</v>
      </c>
      <c r="AN37" s="659">
        <f>'Table 1(Q1''22)'!AN37/32.15074</f>
        <v>16.221976190890427</v>
      </c>
      <c r="AO37" s="659">
        <f>'Table 1(Q1''22)'!AO37/32.15074</f>
        <v>2.354019571555765</v>
      </c>
      <c r="AP37" s="659">
        <f>'Table 1(Q1''22)'!AP37/32.15074</f>
        <v>3.2573099717144576</v>
      </c>
      <c r="AQ37" s="659">
        <f>'Table 1(Q1''22)'!AQ37/32.15074</f>
        <v>0.97051532250891503</v>
      </c>
      <c r="AR37" s="659">
        <f>'Table 1(Q1''22)'!AR37/32.15074</f>
        <v>-6.8203624457788541</v>
      </c>
      <c r="AS37" s="659">
        <f>'Table 1(Q1''22)'!AS37/32.15074</f>
        <v>-4.8152216465309889</v>
      </c>
      <c r="AT37" s="659">
        <f>'Table 1(Q1''22)'!AT37/32.15074</f>
        <v>-5.2539340587497918</v>
      </c>
      <c r="AU37" s="492" t="str">
        <f t="shared" si="83"/>
        <v>N/A</v>
      </c>
      <c r="AV37" s="492"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92" t="str">
        <f t="shared" si="87"/>
        <v>N/A</v>
      </c>
      <c r="BO37" s="492" t="str">
        <f t="shared" si="88"/>
        <v>N/A</v>
      </c>
      <c r="BP37" s="19"/>
      <c r="BQ37" s="13">
        <f t="shared" si="89"/>
        <v>-15.91900282855072</v>
      </c>
    </row>
    <row r="38" spans="1:69" x14ac:dyDescent="0.25">
      <c r="A38" s="10"/>
      <c r="B38" s="10" t="s">
        <v>37</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9">
        <f>'Table 1(Q1''22)'!P38/32.15074</f>
        <v>-2.9548308996931332</v>
      </c>
      <c r="Q38" s="659">
        <f>'Table 1(Q1''22)'!Q38/32.15074</f>
        <v>-0.31103483154664557</v>
      </c>
      <c r="R38" s="659">
        <f>'Table 1(Q1''22)'!R38/32.15074</f>
        <v>-0.15551741577332279</v>
      </c>
      <c r="S38" s="659">
        <f>'Table 1(Q1''22)'!S38/32.15074</f>
        <v>-0.15551741577332279</v>
      </c>
      <c r="T38" s="659">
        <f>'Table 1(Q1''22)'!T38/32.15074</f>
        <v>-0.15551741577332279</v>
      </c>
      <c r="U38" s="659">
        <f>'Table 1(Q1''22)'!U38/32.15074</f>
        <v>0.93310449463993683</v>
      </c>
      <c r="V38" s="659">
        <f>'Table 1(Q1''22)'!V38/32.15074</f>
        <v>1.2441393261865823</v>
      </c>
      <c r="W38" s="659">
        <f>'Table 1(Q1''22)'!W38/32.15074</f>
        <v>-0.15551741577332279</v>
      </c>
      <c r="X38" s="659">
        <f>'Table 1(Q1''22)'!X38/32.15074</f>
        <v>1.7106915735065507</v>
      </c>
      <c r="Y38" s="659">
        <f>'Table 1(Q1''22)'!Y38/32.15074</f>
        <v>-0.15551741577332279</v>
      </c>
      <c r="Z38" s="659">
        <f>'Table 1(Q1''22)'!Z38/32.15074</f>
        <v>-0.31103483154664557</v>
      </c>
      <c r="AA38" s="659">
        <f>'Table 1(Q1''22)'!AA38/32.15074</f>
        <v>0</v>
      </c>
      <c r="AB38" s="659">
        <f>'Table 1(Q1''22)'!AB38/32.15074</f>
        <v>-0.46655224731996842</v>
      </c>
      <c r="AC38" s="659">
        <f>'Table 1(Q1''22)'!AC38/32.15074</f>
        <v>-0.62206966309329115</v>
      </c>
      <c r="AD38" s="659">
        <f>'Table 1(Q1''22)'!AD38/32.15074</f>
        <v>-0.31103483154664557</v>
      </c>
      <c r="AE38" s="659">
        <f>'Table 1(Q1''22)'!AE38/32.15074</f>
        <v>0</v>
      </c>
      <c r="AF38" s="659">
        <f>'Table 1(Q1''22)'!AF38/32.15074</f>
        <v>-0.31103483154664557</v>
      </c>
      <c r="AG38" s="659">
        <f>'Table 1(Q1''22)'!AG38/32.15074</f>
        <v>0</v>
      </c>
      <c r="AH38" s="659">
        <f>'Table 1(Q1''22)'!AH38/32.15074</f>
        <v>-0.11550489294370506</v>
      </c>
      <c r="AI38" s="659">
        <f>'Table 1(Q1''22)'!AI38/32.15074</f>
        <v>-0.40030144220074193</v>
      </c>
      <c r="AJ38" s="659">
        <f>'Table 1(Q1''22)'!AJ38/32.15074</f>
        <v>-0.30039725830784891</v>
      </c>
      <c r="AK38" s="659">
        <f>'Table 1(Q1''22)'!AK38/32.15074</f>
        <v>0.18746328247176094</v>
      </c>
      <c r="AL38" s="659">
        <f>'Table 1(Q1''22)'!AL38/32.15074</f>
        <v>-0.63581755164757225</v>
      </c>
      <c r="AM38" s="659">
        <f>'Table 1(Q1''22)'!AM38/32.15074</f>
        <v>4.2967943728991358</v>
      </c>
      <c r="AN38" s="659">
        <f>'Table 1(Q1''22)'!AN38/32.15074</f>
        <v>10.623460934939793</v>
      </c>
      <c r="AO38" s="659">
        <f>'Table 1(Q1''22)'!AO38/32.15074</f>
        <v>-2.7102329821649028E-2</v>
      </c>
      <c r="AP38" s="659">
        <f>'Table 1(Q1''22)'!AP38/32.15074</f>
        <v>1.0389301153258386</v>
      </c>
      <c r="AQ38" s="659">
        <f>'Table 1(Q1''22)'!AQ38/32.15074</f>
        <v>1.5243744844140228</v>
      </c>
      <c r="AR38" s="659">
        <f>'Table 1(Q1''22)'!AR38/32.15074</f>
        <v>-5.3795676619799497</v>
      </c>
      <c r="AS38" s="659">
        <f>'Table 1(Q1''22)'!AS38/32.15074</f>
        <v>-1.4945294195778116</v>
      </c>
      <c r="AT38" s="659">
        <f>'Table 1(Q1''22)'!AT38/32.15074</f>
        <v>-1.7957666209307559</v>
      </c>
      <c r="AU38" s="492" t="str">
        <f t="shared" si="83"/>
        <v>N/A</v>
      </c>
      <c r="AV38" s="492"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92" t="str">
        <f t="shared" si="87"/>
        <v>N/A</v>
      </c>
      <c r="BO38" s="492" t="str">
        <f t="shared" si="88"/>
        <v>N/A</v>
      </c>
      <c r="BP38" s="19"/>
      <c r="BQ38" s="13">
        <f t="shared" si="89"/>
        <v>-7.1454892180744949</v>
      </c>
    </row>
    <row r="39" spans="1:69"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92"/>
      <c r="AV39" s="492"/>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25">
      <c r="A40" s="33" t="s">
        <v>26</v>
      </c>
      <c r="B40" s="34"/>
      <c r="C40" s="560">
        <f t="shared" ref="C40:L40" si="92">SUM(C21,C25,C27,C35)</f>
        <v>267.17892029856853</v>
      </c>
      <c r="D40" s="560">
        <f t="shared" si="92"/>
        <v>251.78269613700959</v>
      </c>
      <c r="E40" s="560">
        <f t="shared" si="92"/>
        <v>256.13718377866269</v>
      </c>
      <c r="F40" s="560">
        <f t="shared" si="92"/>
        <v>259.86960175722243</v>
      </c>
      <c r="G40" s="560">
        <f t="shared" si="92"/>
        <v>244.47337759566346</v>
      </c>
      <c r="H40" s="560">
        <f t="shared" si="92"/>
        <v>229.38818826565111</v>
      </c>
      <c r="I40" s="560">
        <f t="shared" si="92"/>
        <v>259.1361086476179</v>
      </c>
      <c r="J40" s="560">
        <f t="shared" si="92"/>
        <v>240.83704451086533</v>
      </c>
      <c r="K40" s="560">
        <f t="shared" si="92"/>
        <v>218.61219090094741</v>
      </c>
      <c r="L40" s="560">
        <f t="shared" si="92"/>
        <v>222.53222858730868</v>
      </c>
      <c r="M40" s="540">
        <f>IF(ISERROR(K40/J40),"N/A",IF(J40&lt;0,"N/A",IF(K40&lt;0,"N/A",IF(K40/J40-1&gt;300%,"&gt;±300%",IF(K40/J40-1&lt;-300%,"&gt;±300%",K40/J40-1)))))</f>
        <v>-9.2281707139597602E-2</v>
      </c>
      <c r="N40" s="540">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61">
        <f>IF(ISERROR(AT40/AP40),"N/A",IF(AP40&lt;0,"N/A",IF(AT40&lt;0,"N/A",IF(AT40/AP40-1&gt;300%,"&gt;±300%",IF(AT40/AP40-1&lt;-300%,"&gt;±300%",AT40/AP40-1)))))</f>
        <v>-0.26159793727784109</v>
      </c>
      <c r="AV40" s="561">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61">
        <f>IF(ISERROR(BM40/BK40),"N/A",IF(BK40&lt;0,"N/A",IF(BM40&lt;0,"N/A",IF(BM40/BK40-1&gt;300%,"&gt;±300%",IF(BM40/BK40-1&lt;-300%,"&gt;±300%",BM40/BK40-1)))))</f>
        <v>-0.32342406646330035</v>
      </c>
      <c r="BO40" s="561">
        <f>IF(ISERROR(BM40/BL40),"N/A",IF(BL40&lt;0,"N/A",IF(BM40&lt;0,"N/A",IF(BM40/BL40-1&gt;300%,"&gt;±300%",IF(BM40/BL40-1&lt;-300%,"&gt;±300%",BM40/BL40-1)))))</f>
        <v>-0.22764663635708526</v>
      </c>
      <c r="BP40" s="19"/>
      <c r="BQ40" s="645">
        <f>SUM(AQ40:AT40)</f>
        <v>201.77864509643427</v>
      </c>
    </row>
    <row r="41" spans="1:69"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492"/>
      <c r="AV41" s="492"/>
      <c r="AW41" s="4"/>
      <c r="AX41" s="39"/>
      <c r="BL41" s="613"/>
      <c r="BM41" s="613"/>
      <c r="BN41" s="614"/>
      <c r="BO41" s="614"/>
      <c r="BP41" s="19"/>
      <c r="BQ41" s="646"/>
    </row>
    <row r="42" spans="1:69" x14ac:dyDescent="0.25">
      <c r="A42" s="41" t="s">
        <v>7</v>
      </c>
      <c r="B42" s="42"/>
      <c r="C42" s="584">
        <f>C18-C40</f>
        <v>-22.861060118678381</v>
      </c>
      <c r="D42" s="584">
        <f>D18-D40</f>
        <v>-25.349338771051578</v>
      </c>
      <c r="E42" s="584">
        <f t="shared" ref="E42:H42" si="95">E18-E40</f>
        <v>-10.108632025266047</v>
      </c>
      <c r="F42" s="584">
        <f t="shared" si="95"/>
        <v>-13.063462924959111</v>
      </c>
      <c r="G42" s="584">
        <f t="shared" si="95"/>
        <v>6.6872488782528592</v>
      </c>
      <c r="H42" s="584">
        <f t="shared" si="95"/>
        <v>22.238990455585139</v>
      </c>
      <c r="I42" s="584">
        <f>I18-I40</f>
        <v>-3.6889043124736531</v>
      </c>
      <c r="J42" s="584">
        <f>J18-J40</f>
        <v>-28.228456526701791</v>
      </c>
      <c r="K42" s="584">
        <f>K18-K40</f>
        <v>35.079043070050147</v>
      </c>
      <c r="L42" s="584">
        <f>L18-L40</f>
        <v>19.49768120827656</v>
      </c>
      <c r="M42" s="547" t="str">
        <f>IF(ISERROR(K42/J42),"N/A",IF(J42&lt;0,"N/A",IF(K42&lt;0,"N/A",IF(K42/J42-1&gt;300%,"&gt;±300%",IF(K42/J42-1&lt;-300%,"&gt;±300%",K42/J42-1)))))</f>
        <v>N/A</v>
      </c>
      <c r="N42" s="547">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47" t="str">
        <f>IF(ISERROR(AT42/AP42),"N/A",IF(AP42&lt;0,"N/A",IF(AT42&lt;0,"N/A",IF(AT42/AP42-1&gt;300%,"&gt;±300%",IF(AT42/AP42-1&lt;-300%,"&gt;±300%",AT42/AP42-1)))))</f>
        <v>N/A</v>
      </c>
      <c r="AV42" s="547">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47" t="str">
        <f>IF(ISERROR(BM42/BK42),"N/A",IF(BK42&lt;0,"N/A",IF(BM42&lt;0,"N/A",IF(BM42/BK42-1&gt;300%,"&gt;±300%",IF(BM42/BK42-1&lt;-300%,"&gt;±300%",BM42/BK42-1)))))</f>
        <v>N/A</v>
      </c>
      <c r="BO42" s="547" t="str">
        <f>IF(ISERROR(BM42/BL42),"N/A",IF(BL42&lt;0,"N/A",IF(BM42&lt;0,"N/A",IF(BM42/BL42-1&gt;300%,"&gt;±300%",IF(BM42/BL42-1&lt;-300%,"&gt;±300%",BM42/BL42-1)))))</f>
        <v>&gt;±300%</v>
      </c>
      <c r="BP42" s="19"/>
      <c r="BQ42" s="46">
        <f>SUM(AQ42:AT42)</f>
        <v>43.864979075260656</v>
      </c>
    </row>
    <row r="43" spans="1:69"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50"/>
      <c r="AV43" s="550"/>
      <c r="AW43" s="4"/>
      <c r="AX43" s="199"/>
      <c r="AY43" s="7"/>
      <c r="AZ43" s="7"/>
      <c r="BA43" s="7"/>
      <c r="BB43" s="7"/>
      <c r="BC43" s="7"/>
      <c r="BD43" s="7"/>
      <c r="BE43" s="7"/>
      <c r="BF43" s="7"/>
      <c r="BG43" s="7"/>
      <c r="BH43" s="7"/>
      <c r="BI43" s="7"/>
      <c r="BJ43" s="7"/>
      <c r="BK43" s="7"/>
      <c r="BL43" s="7"/>
      <c r="BM43" s="7"/>
      <c r="BN43" s="288"/>
      <c r="BO43" s="288"/>
      <c r="BP43" s="676"/>
      <c r="BQ43" s="7"/>
    </row>
    <row r="44" spans="1:69" x14ac:dyDescent="0.25">
      <c r="A44" s="41" t="s">
        <v>38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47">
        <f>IF(ISERROR(K44/J44),"N/A",IF(J44&lt;0,"N/A",IF(K44&lt;0,"N/A",IF(K44/J44-1&gt;300%,"&gt;±300%",IF(K44/J44-1&lt;-300%,"&gt;±300%",K44/J44-1)))))</f>
        <v>0.42983570000727966</v>
      </c>
      <c r="N44" s="547">
        <f>IF(ISERROR(L44/K44),"N/A",IF(K44&lt;0,"N/A",IF(L44&lt;0,"N/A",IF(L44/K44-1&gt;300%,"&gt;±300%",IF(L44/K44-1&lt;-300%,"&gt;±300%",L44/K44-1)))))</f>
        <v>0.16709042911506478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46"/>
      <c r="AY44" s="46"/>
      <c r="AZ44" s="46"/>
      <c r="BA44" s="46"/>
      <c r="BB44" s="46"/>
      <c r="BC44" s="46"/>
      <c r="BD44" s="46"/>
      <c r="BE44" s="46"/>
      <c r="BF44" s="46"/>
      <c r="BG44" s="46"/>
      <c r="BH44" s="46"/>
      <c r="BI44" s="46"/>
      <c r="BJ44" s="46"/>
      <c r="BK44" s="46"/>
      <c r="BL44" s="46"/>
      <c r="BM44" s="46"/>
      <c r="BN44" s="548"/>
      <c r="BO44" s="548"/>
      <c r="BP44" s="19"/>
      <c r="BQ44" s="46"/>
    </row>
    <row r="45" spans="1:69" x14ac:dyDescent="0.25">
      <c r="A45" s="675" t="s">
        <v>117</v>
      </c>
      <c r="B45" s="36"/>
      <c r="C45" s="36"/>
      <c r="D45" s="36"/>
      <c r="E45" s="36"/>
      <c r="F45" s="36"/>
      <c r="G45" s="36"/>
      <c r="H45" s="697">
        <f>'Table 1(Q1''22)'!H45/32.15074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4"/>
      <c r="AX45" s="675"/>
      <c r="AY45" s="288"/>
      <c r="AZ45" s="288"/>
      <c r="BA45" s="288"/>
      <c r="BB45" s="288"/>
      <c r="BC45" s="288"/>
      <c r="BD45" s="288"/>
      <c r="BE45" s="288"/>
      <c r="BF45" s="288"/>
      <c r="BG45" s="288"/>
      <c r="BH45" s="288"/>
      <c r="BI45" s="288"/>
      <c r="BJ45" s="288"/>
      <c r="BK45" s="288"/>
      <c r="BL45" s="288"/>
      <c r="BM45" s="288"/>
      <c r="BN45" s="675"/>
      <c r="BO45" s="675"/>
      <c r="BP45" s="675"/>
      <c r="BQ45" s="288"/>
    </row>
    <row r="46" spans="1:69" x14ac:dyDescent="0.25">
      <c r="AL46" s="590"/>
    </row>
    <row r="47" spans="1:69" x14ac:dyDescent="0.25">
      <c r="AL47" s="590"/>
    </row>
    <row r="48" spans="1:69"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28515625" defaultRowHeight="14.25" x14ac:dyDescent="0.2"/>
  <cols>
    <col min="1" max="1" width="9.28515625" style="15"/>
    <col min="2" max="2" width="38.7109375" style="64" bestFit="1" customWidth="1"/>
    <col min="3" max="3" width="27.28515625" style="64" bestFit="1" customWidth="1"/>
    <col min="4"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28" width="6.7109375" style="104" hidden="1" customWidth="1"/>
    <col min="29" max="32" width="6.7109375" style="104" bestFit="1" customWidth="1"/>
    <col min="33" max="36" width="6.7109375" style="105"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16384" width="9.28515625" style="64"/>
  </cols>
  <sheetData>
    <row r="1" spans="1:57" x14ac:dyDescent="0.2">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x14ac:dyDescent="0.2">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x14ac:dyDescent="0.2">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x14ac:dyDescent="0.2">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x14ac:dyDescent="0.2">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x14ac:dyDescent="0.2">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x14ac:dyDescent="0.2">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x14ac:dyDescent="0.2">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x14ac:dyDescent="0.2">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x14ac:dyDescent="0.2">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x14ac:dyDescent="0.2">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x14ac:dyDescent="0.2">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x14ac:dyDescent="0.2">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x14ac:dyDescent="0.2">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x14ac:dyDescent="0.2">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x14ac:dyDescent="0.2">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x14ac:dyDescent="0.2">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x14ac:dyDescent="0.2">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x14ac:dyDescent="0.2">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x14ac:dyDescent="0.2">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x14ac:dyDescent="0.2">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x14ac:dyDescent="0.2">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x14ac:dyDescent="0.2">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x14ac:dyDescent="0.2">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x14ac:dyDescent="0.2">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x14ac:dyDescent="0.2">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x14ac:dyDescent="0.2">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x14ac:dyDescent="0.2">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x14ac:dyDescent="0.2">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x14ac:dyDescent="0.2">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x14ac:dyDescent="0.2">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x14ac:dyDescent="0.2">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x14ac:dyDescent="0.2">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x14ac:dyDescent="0.2">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x14ac:dyDescent="0.2">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x14ac:dyDescent="0.2">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x14ac:dyDescent="0.2">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x14ac:dyDescent="0.2">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x14ac:dyDescent="0.2">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x14ac:dyDescent="0.2">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x14ac:dyDescent="0.2">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x14ac:dyDescent="0.2">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x14ac:dyDescent="0.2">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2">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2">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2">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2">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2">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2">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2">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2">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2">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2">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2">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2">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2">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2">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2">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2">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dimension ref="A1:DV69"/>
  <sheetViews>
    <sheetView showGridLines="0" topLeftCell="A5" workbookViewId="0">
      <selection activeCell="D62" sqref="D62"/>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28515625" style="677" bestFit="1" customWidth="1"/>
    <col min="13" max="13" width="8.5703125" style="675" bestFit="1" customWidth="1"/>
    <col min="14" max="14" width="8.7109375" style="675" bestFit="1" customWidth="1"/>
    <col min="15" max="15" width="4" style="675" bestFit="1" customWidth="1"/>
    <col min="16" max="24" width="6.7109375" style="675" customWidth="1"/>
    <col min="25" max="41" width="6.7109375" style="298" customWidth="1"/>
    <col min="42" max="42" width="6.7109375" style="298" bestFit="1" customWidth="1"/>
    <col min="43" max="43" width="6.7109375" style="298" customWidth="1"/>
    <col min="44" max="44" width="6.28515625" style="298" bestFit="1" customWidth="1"/>
    <col min="45" max="45" width="6.7109375" style="295" bestFit="1" customWidth="1"/>
    <col min="46" max="47" width="6.7109375" style="295" customWidth="1"/>
    <col min="48" max="48" width="6.7109375" style="675" customWidth="1"/>
    <col min="49" max="51" width="6.7109375" style="288" customWidth="1"/>
    <col min="52" max="61" width="6.7109375" style="675" customWidth="1"/>
    <col min="62" max="62" width="6.7109375" style="675" bestFit="1" customWidth="1"/>
    <col min="63" max="63" width="6.7109375" style="675" customWidth="1"/>
    <col min="64" max="64" width="9.28515625" style="675"/>
    <col min="65" max="65" width="30.42578125" style="675" bestFit="1" customWidth="1"/>
    <col min="66" max="73" width="4.7109375" style="675" bestFit="1" customWidth="1"/>
    <col min="74" max="75" width="5" style="675" customWidth="1"/>
    <col min="76" max="76" width="9.7109375" style="675" customWidth="1"/>
    <col min="77" max="77" width="8.7109375" style="675" bestFit="1" customWidth="1"/>
    <col min="78" max="78" width="10.7109375" style="675" customWidth="1"/>
    <col min="79" max="107" width="6.7109375" style="675" customWidth="1"/>
    <col min="108" max="110" width="7.7109375" style="675" customWidth="1"/>
    <col min="111" max="119" width="6.7109375" style="675" customWidth="1"/>
    <col min="120" max="125" width="6.7109375" style="675" bestFit="1" customWidth="1"/>
    <col min="126" max="16384" width="9.28515625" style="675"/>
  </cols>
  <sheetData>
    <row r="1" spans="1:126" x14ac:dyDescent="0.2">
      <c r="B1" s="295" t="s">
        <v>51</v>
      </c>
      <c r="P1" s="676"/>
      <c r="AV1" s="288"/>
      <c r="AY1" s="675"/>
      <c r="BM1" s="295" t="s">
        <v>52</v>
      </c>
    </row>
    <row r="2" spans="1:126" x14ac:dyDescent="0.2">
      <c r="B2" s="1"/>
      <c r="C2" s="2"/>
      <c r="D2" s="2"/>
      <c r="E2" s="2"/>
      <c r="F2" s="2"/>
      <c r="G2" s="2"/>
      <c r="H2" s="2"/>
      <c r="I2" s="466"/>
      <c r="J2" s="466"/>
      <c r="K2" s="466"/>
      <c r="L2" s="466"/>
      <c r="M2" s="2"/>
      <c r="N2" s="2"/>
      <c r="O2" s="2"/>
      <c r="AV2" s="288"/>
      <c r="AY2" s="675"/>
    </row>
    <row r="3" spans="1:126" x14ac:dyDescent="0.2">
      <c r="B3" s="16" t="s">
        <v>168</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288"/>
      <c r="AY3" s="21"/>
      <c r="AZ3" s="21"/>
      <c r="BA3" s="21"/>
      <c r="BB3" s="21"/>
      <c r="BC3" s="21"/>
      <c r="BD3" s="21"/>
      <c r="BE3" s="21"/>
      <c r="BF3" s="21"/>
      <c r="BG3" s="21"/>
      <c r="BH3" s="21"/>
      <c r="BI3" s="21"/>
    </row>
    <row r="4" spans="1:126" s="678" customFormat="1" ht="33.7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634"/>
      <c r="AV4" s="200" t="s">
        <v>39</v>
      </c>
      <c r="AW4" s="200" t="s">
        <v>40</v>
      </c>
      <c r="AX4" s="200" t="s">
        <v>47</v>
      </c>
      <c r="AY4" s="200" t="s">
        <v>50</v>
      </c>
      <c r="AZ4" s="200" t="s">
        <v>57</v>
      </c>
      <c r="BA4" s="200" t="s">
        <v>59</v>
      </c>
      <c r="BB4" s="200" t="s">
        <v>64</v>
      </c>
      <c r="BC4" s="200" t="s">
        <v>66</v>
      </c>
      <c r="BD4" s="200" t="s">
        <v>71</v>
      </c>
      <c r="BE4" s="200" t="s">
        <v>81</v>
      </c>
      <c r="BF4" s="200" t="s">
        <v>93</v>
      </c>
      <c r="BG4" s="200" t="s">
        <v>94</v>
      </c>
      <c r="BH4" s="200" t="s">
        <v>109</v>
      </c>
      <c r="BI4" s="200" t="s">
        <v>134</v>
      </c>
      <c r="BJ4" s="200" t="s">
        <v>147</v>
      </c>
      <c r="BK4" s="200" t="s">
        <v>161</v>
      </c>
      <c r="BL4" s="200"/>
      <c r="BM4" s="23" t="s">
        <v>120</v>
      </c>
      <c r="BN4" s="200">
        <v>2013</v>
      </c>
      <c r="BO4" s="200">
        <v>2014</v>
      </c>
      <c r="BP4" s="200">
        <v>2015</v>
      </c>
      <c r="BQ4" s="200">
        <v>2016</v>
      </c>
      <c r="BR4" s="200">
        <v>2017</v>
      </c>
      <c r="BS4" s="200">
        <v>2018</v>
      </c>
      <c r="BT4" s="200">
        <v>2019</v>
      </c>
      <c r="BU4" s="200">
        <v>2020</v>
      </c>
      <c r="BV4" s="200">
        <v>2021</v>
      </c>
      <c r="BW4" s="200" t="s">
        <v>154</v>
      </c>
      <c r="BX4" s="202" t="str">
        <f>M4</f>
        <v>2021/2020 Growth %</v>
      </c>
      <c r="BY4" s="202" t="str">
        <f>N4</f>
        <v>2022f/2021 Growth %</v>
      </c>
      <c r="BZ4" s="200"/>
      <c r="CA4" s="200" t="s">
        <v>20</v>
      </c>
      <c r="CB4" s="200" t="s">
        <v>34</v>
      </c>
      <c r="CC4" s="202" t="s">
        <v>45</v>
      </c>
      <c r="CD4" s="202" t="s">
        <v>46</v>
      </c>
      <c r="CE4" s="202" t="s">
        <v>48</v>
      </c>
      <c r="CF4" s="202" t="s">
        <v>49</v>
      </c>
      <c r="CG4" s="202" t="s">
        <v>53</v>
      </c>
      <c r="CH4" s="202" t="s">
        <v>54</v>
      </c>
      <c r="CI4" s="202" t="s">
        <v>55</v>
      </c>
      <c r="CJ4" s="202" t="s">
        <v>56</v>
      </c>
      <c r="CK4" s="202" t="s">
        <v>60</v>
      </c>
      <c r="CL4" s="202" t="s">
        <v>61</v>
      </c>
      <c r="CM4" s="202" t="s">
        <v>62</v>
      </c>
      <c r="CN4" s="202" t="s">
        <v>63</v>
      </c>
      <c r="CO4" s="202" t="s">
        <v>67</v>
      </c>
      <c r="CP4" s="202" t="s">
        <v>70</v>
      </c>
      <c r="CQ4" s="202" t="s">
        <v>74</v>
      </c>
      <c r="CR4" s="202" t="s">
        <v>80</v>
      </c>
      <c r="CS4" s="202" t="s">
        <v>82</v>
      </c>
      <c r="CT4" s="202" t="s">
        <v>88</v>
      </c>
      <c r="CU4" s="202" t="s">
        <v>89</v>
      </c>
      <c r="CV4" s="202" t="s">
        <v>87</v>
      </c>
      <c r="CW4" s="202" t="s">
        <v>90</v>
      </c>
      <c r="CX4" s="202" t="s">
        <v>107</v>
      </c>
      <c r="CY4" s="202" t="s">
        <v>124</v>
      </c>
      <c r="CZ4" s="202" t="s">
        <v>132</v>
      </c>
      <c r="DA4" s="202" t="s">
        <v>141</v>
      </c>
      <c r="DB4" s="202" t="s">
        <v>146</v>
      </c>
      <c r="DC4" s="202" t="s">
        <v>151</v>
      </c>
      <c r="DD4" s="202" t="s">
        <v>158</v>
      </c>
      <c r="DE4" s="202" t="s">
        <v>169</v>
      </c>
      <c r="DF4" s="202"/>
      <c r="DG4" s="200" t="s">
        <v>39</v>
      </c>
      <c r="DH4" s="200" t="s">
        <v>40</v>
      </c>
      <c r="DI4" s="200" t="s">
        <v>47</v>
      </c>
      <c r="DJ4" s="200" t="s">
        <v>50</v>
      </c>
      <c r="DK4" s="200" t="s">
        <v>57</v>
      </c>
      <c r="DL4" s="200" t="s">
        <v>59</v>
      </c>
      <c r="DM4" s="200" t="s">
        <v>64</v>
      </c>
      <c r="DN4" s="200" t="s">
        <v>66</v>
      </c>
      <c r="DO4" s="200" t="s">
        <v>71</v>
      </c>
      <c r="DP4" s="200" t="s">
        <v>81</v>
      </c>
      <c r="DQ4" s="200" t="s">
        <v>93</v>
      </c>
      <c r="DR4" s="200" t="s">
        <v>94</v>
      </c>
      <c r="DS4" s="200" t="s">
        <v>109</v>
      </c>
      <c r="DT4" s="200" t="s">
        <v>134</v>
      </c>
      <c r="DU4" s="200" t="s">
        <v>147</v>
      </c>
      <c r="DV4" s="200" t="s">
        <v>161</v>
      </c>
    </row>
    <row r="5" spans="1:126"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35"/>
      <c r="AV5" s="288"/>
      <c r="AY5" s="36"/>
      <c r="AZ5" s="36"/>
      <c r="BA5" s="36"/>
      <c r="BB5" s="36"/>
      <c r="BC5" s="36"/>
      <c r="BD5" s="36"/>
      <c r="BE5" s="36"/>
      <c r="BF5" s="36"/>
      <c r="BG5" s="36"/>
      <c r="BH5" s="36"/>
      <c r="BI5" s="36"/>
      <c r="BM5" s="10"/>
      <c r="BN5" s="13"/>
      <c r="BO5" s="13"/>
      <c r="BP5" s="13"/>
      <c r="BQ5" s="13"/>
      <c r="BR5" s="13"/>
      <c r="BS5" s="13"/>
      <c r="BT5" s="13"/>
      <c r="BU5" s="13"/>
      <c r="BV5" s="13"/>
      <c r="BW5" s="13"/>
      <c r="BX5" s="208"/>
      <c r="BY5" s="208"/>
      <c r="CA5" s="439"/>
      <c r="CB5" s="440"/>
      <c r="CC5" s="440"/>
      <c r="CD5" s="440"/>
      <c r="CE5" s="440"/>
      <c r="CF5" s="440"/>
      <c r="CG5" s="440"/>
      <c r="CH5" s="440"/>
      <c r="CI5" s="440"/>
      <c r="CJ5" s="440"/>
      <c r="CK5" s="440"/>
      <c r="CL5" s="440"/>
      <c r="CM5" s="440"/>
      <c r="CN5" s="440"/>
      <c r="CO5" s="440"/>
      <c r="CP5" s="440"/>
      <c r="CQ5" s="440"/>
      <c r="CR5" s="440"/>
      <c r="CS5" s="440"/>
      <c r="CT5" s="440"/>
      <c r="CU5" s="440"/>
      <c r="CV5" s="440"/>
      <c r="CW5" s="679"/>
      <c r="CX5" s="679"/>
      <c r="CY5" s="679"/>
      <c r="CZ5" s="679"/>
      <c r="DA5" s="679"/>
      <c r="DB5" s="679"/>
      <c r="DC5" s="679"/>
      <c r="DD5" s="679"/>
      <c r="DE5" s="679"/>
      <c r="DF5" s="679"/>
      <c r="DG5" s="442"/>
      <c r="DH5" s="442"/>
      <c r="DI5" s="679"/>
      <c r="DJ5" s="679"/>
      <c r="DK5" s="679"/>
      <c r="DL5" s="679"/>
      <c r="DM5" s="679"/>
      <c r="DN5" s="679"/>
      <c r="DO5" s="679"/>
      <c r="DP5" s="679"/>
      <c r="DQ5" s="679"/>
      <c r="DR5" s="679"/>
      <c r="DS5" s="679"/>
    </row>
    <row r="6" spans="1:126" x14ac:dyDescent="0.2">
      <c r="B6" s="20" t="s">
        <v>27</v>
      </c>
      <c r="C6" s="495">
        <v>3130</v>
      </c>
      <c r="D6" s="495">
        <v>3240</v>
      </c>
      <c r="E6" s="495">
        <v>3250</v>
      </c>
      <c r="F6" s="495">
        <v>3350</v>
      </c>
      <c r="G6" s="495">
        <v>3290</v>
      </c>
      <c r="H6" s="495">
        <v>3090</v>
      </c>
      <c r="I6" s="495">
        <f>SUM(I7:I12)</f>
        <v>2868.5464846842478</v>
      </c>
      <c r="J6" s="495">
        <f t="shared" ref="J6:L6" si="0">SUM(J7:J12)</f>
        <v>2401.6095141756205</v>
      </c>
      <c r="K6" s="495">
        <f t="shared" si="0"/>
        <v>2642.9208077674834</v>
      </c>
      <c r="L6" s="495">
        <f t="shared" si="0"/>
        <v>3055.3493687252053</v>
      </c>
      <c r="M6" s="492">
        <f>IF(ISERROR(K6/J6),"N/A",IF(J6&lt;0,"N/A",IF(K6&lt;0,"N/A",IF(K6/J6-1&gt;300%,"&gt;±300%",IF(K6/J6-1&lt;-300%,"&gt;±300%",K6/J6-1)))))</f>
        <v>0.10047898801512534</v>
      </c>
      <c r="N6" s="492">
        <f>IF(ISERROR(L6/K6),"N/A",IF(K6&lt;0,"N/A",IF(L6&lt;0,"N/A",IF(L6/K6-1&gt;300%,"&gt;±300%",IF(L6/K6-1&lt;-300%,"&gt;±300%",L6/K6-1)))))</f>
        <v>0.15605029093024791</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761.37447659494615</v>
      </c>
      <c r="AI6" s="50">
        <f t="shared" ref="AI6:AT6" si="2">SUM(AI7:AI12)</f>
        <v>744.8728102648181</v>
      </c>
      <c r="AJ6" s="50">
        <f t="shared" si="2"/>
        <v>675.21475875500641</v>
      </c>
      <c r="AK6" s="50">
        <f t="shared" si="2"/>
        <v>687.08443906947718</v>
      </c>
      <c r="AL6" s="50">
        <f t="shared" si="2"/>
        <v>643.42761904997565</v>
      </c>
      <c r="AM6" s="50">
        <f t="shared" si="2"/>
        <v>390.48442697130122</v>
      </c>
      <c r="AN6" s="50">
        <f t="shared" si="2"/>
        <v>647.77458669106636</v>
      </c>
      <c r="AO6" s="50">
        <f t="shared" si="2"/>
        <v>719.92288146327701</v>
      </c>
      <c r="AP6" s="50">
        <f t="shared" si="2"/>
        <v>724.27997164306623</v>
      </c>
      <c r="AQ6" s="50">
        <f t="shared" si="2"/>
        <v>659.06080501490487</v>
      </c>
      <c r="AR6" s="50">
        <f t="shared" si="2"/>
        <v>579.35520061999432</v>
      </c>
      <c r="AS6" s="50">
        <f t="shared" si="2"/>
        <v>680.22483048951767</v>
      </c>
      <c r="AT6" s="50">
        <f t="shared" si="2"/>
        <v>724.65571325394262</v>
      </c>
      <c r="AU6" s="635"/>
      <c r="AV6" s="50">
        <f>SUM(AV7:AV12)</f>
        <v>1670</v>
      </c>
      <c r="AW6" s="50">
        <f t="shared" ref="AW6:BC6" si="3">SUM(AW7:AW12)</f>
        <v>1570</v>
      </c>
      <c r="AX6" s="50">
        <f t="shared" si="3"/>
        <v>1715</v>
      </c>
      <c r="AY6" s="50">
        <f t="shared" si="3"/>
        <v>1635</v>
      </c>
      <c r="AZ6" s="50">
        <f t="shared" si="3"/>
        <v>1725</v>
      </c>
      <c r="BA6" s="50">
        <f t="shared" si="3"/>
        <v>1620</v>
      </c>
      <c r="BB6" s="50">
        <f t="shared" si="3"/>
        <v>1670</v>
      </c>
      <c r="BC6" s="50">
        <f t="shared" si="3"/>
        <v>1625</v>
      </c>
      <c r="BD6" s="50">
        <f>SUM(BD7:BD12)</f>
        <v>1605</v>
      </c>
      <c r="BE6" s="50">
        <f>SUM(BE7:BE12)</f>
        <v>1500</v>
      </c>
      <c r="BF6" s="50">
        <f>AH6+AI6</f>
        <v>1506.2472868597642</v>
      </c>
      <c r="BG6" s="50">
        <f>AJ6+AK6</f>
        <v>1362.2991978244836</v>
      </c>
      <c r="BH6" s="50">
        <f>AL6+AM6</f>
        <v>1033.9120460212769</v>
      </c>
      <c r="BI6" s="50">
        <f>AN6+AO6</f>
        <v>1367.6974681543434</v>
      </c>
      <c r="BJ6" s="50">
        <f>AP6+AQ6</f>
        <v>1383.3407766579712</v>
      </c>
      <c r="BK6" s="50">
        <f>AR6+AS6</f>
        <v>1259.580031109512</v>
      </c>
      <c r="BM6" s="20" t="s">
        <v>27</v>
      </c>
      <c r="BN6" s="50">
        <f t="shared" ref="BN6:BY21" si="4">C6</f>
        <v>3130</v>
      </c>
      <c r="BO6" s="50">
        <f t="shared" si="4"/>
        <v>3240</v>
      </c>
      <c r="BP6" s="50">
        <f t="shared" si="4"/>
        <v>3250</v>
      </c>
      <c r="BQ6" s="50">
        <f t="shared" si="4"/>
        <v>3350</v>
      </c>
      <c r="BR6" s="50">
        <f t="shared" si="4"/>
        <v>3290</v>
      </c>
      <c r="BS6" s="50">
        <f t="shared" si="4"/>
        <v>3090</v>
      </c>
      <c r="BT6" s="50">
        <f t="shared" si="4"/>
        <v>2868.5464846842478</v>
      </c>
      <c r="BU6" s="50">
        <f t="shared" si="4"/>
        <v>2401.6095141756205</v>
      </c>
      <c r="BV6" s="50">
        <f t="shared" si="4"/>
        <v>2642.9208077674834</v>
      </c>
      <c r="BW6" s="50">
        <f t="shared" si="4"/>
        <v>3055.3493687252053</v>
      </c>
      <c r="BX6" s="210">
        <f t="shared" si="4"/>
        <v>0.10047898801512534</v>
      </c>
      <c r="BY6" s="210">
        <f t="shared" si="4"/>
        <v>0.15605029093024791</v>
      </c>
      <c r="BZ6" s="59"/>
      <c r="CA6" s="444">
        <f t="shared" ref="CA6:DE6" si="5">P6</f>
        <v>760</v>
      </c>
      <c r="CB6" s="444">
        <f t="shared" si="5"/>
        <v>810</v>
      </c>
      <c r="CC6" s="444">
        <f t="shared" si="5"/>
        <v>860</v>
      </c>
      <c r="CD6" s="444">
        <f t="shared" si="5"/>
        <v>855</v>
      </c>
      <c r="CE6" s="444">
        <f t="shared" si="5"/>
        <v>795</v>
      </c>
      <c r="CF6" s="444">
        <f t="shared" si="5"/>
        <v>840</v>
      </c>
      <c r="CG6" s="444">
        <f t="shared" si="5"/>
        <v>860</v>
      </c>
      <c r="CH6" s="444">
        <f t="shared" si="5"/>
        <v>865</v>
      </c>
      <c r="CI6" s="444">
        <f t="shared" si="5"/>
        <v>780</v>
      </c>
      <c r="CJ6" s="444">
        <f t="shared" si="5"/>
        <v>840</v>
      </c>
      <c r="CK6" s="444">
        <f t="shared" si="5"/>
        <v>845</v>
      </c>
      <c r="CL6" s="444">
        <f t="shared" si="5"/>
        <v>825</v>
      </c>
      <c r="CM6" s="444">
        <f t="shared" si="5"/>
        <v>785</v>
      </c>
      <c r="CN6" s="444">
        <f t="shared" si="5"/>
        <v>840</v>
      </c>
      <c r="CO6" s="444">
        <f t="shared" si="5"/>
        <v>795</v>
      </c>
      <c r="CP6" s="444">
        <f t="shared" si="5"/>
        <v>810</v>
      </c>
      <c r="CQ6" s="444">
        <f t="shared" si="5"/>
        <v>730</v>
      </c>
      <c r="CR6" s="444">
        <f t="shared" si="5"/>
        <v>770</v>
      </c>
      <c r="CS6" s="444">
        <f t="shared" si="5"/>
        <v>761.37447659494615</v>
      </c>
      <c r="CT6" s="444">
        <f t="shared" si="5"/>
        <v>744.8728102648181</v>
      </c>
      <c r="CU6" s="444">
        <f t="shared" si="5"/>
        <v>675.21475875500641</v>
      </c>
      <c r="CV6" s="444">
        <f t="shared" si="5"/>
        <v>687.08443906947718</v>
      </c>
      <c r="CW6" s="444">
        <f t="shared" si="5"/>
        <v>643.42761904997565</v>
      </c>
      <c r="CX6" s="444">
        <f t="shared" si="5"/>
        <v>390.48442697130122</v>
      </c>
      <c r="CY6" s="444">
        <f t="shared" si="5"/>
        <v>647.77458669106636</v>
      </c>
      <c r="CZ6" s="444">
        <f t="shared" si="5"/>
        <v>719.92288146327701</v>
      </c>
      <c r="DA6" s="444">
        <f t="shared" si="5"/>
        <v>724.27997164306623</v>
      </c>
      <c r="DB6" s="444">
        <f t="shared" si="5"/>
        <v>659.06080501490487</v>
      </c>
      <c r="DC6" s="444">
        <f t="shared" si="5"/>
        <v>579.35520061999432</v>
      </c>
      <c r="DD6" s="444">
        <f t="shared" si="5"/>
        <v>680.22483048951767</v>
      </c>
      <c r="DE6" s="444">
        <f t="shared" si="5"/>
        <v>724.65571325394262</v>
      </c>
      <c r="DF6" s="444"/>
      <c r="DG6" s="444">
        <f t="shared" ref="DG6:DV6" si="6">AV6</f>
        <v>1670</v>
      </c>
      <c r="DH6" s="444">
        <f t="shared" si="6"/>
        <v>1570</v>
      </c>
      <c r="DI6" s="444">
        <f t="shared" si="6"/>
        <v>1715</v>
      </c>
      <c r="DJ6" s="444">
        <f t="shared" si="6"/>
        <v>1635</v>
      </c>
      <c r="DK6" s="444">
        <f t="shared" si="6"/>
        <v>1725</v>
      </c>
      <c r="DL6" s="444">
        <f t="shared" si="6"/>
        <v>1620</v>
      </c>
      <c r="DM6" s="444">
        <f t="shared" si="6"/>
        <v>1670</v>
      </c>
      <c r="DN6" s="444">
        <f t="shared" si="6"/>
        <v>1625</v>
      </c>
      <c r="DO6" s="444">
        <f t="shared" si="6"/>
        <v>1605</v>
      </c>
      <c r="DP6" s="444">
        <f t="shared" si="6"/>
        <v>1500</v>
      </c>
      <c r="DQ6" s="444">
        <f t="shared" si="6"/>
        <v>1506.2472868597642</v>
      </c>
      <c r="DR6" s="444">
        <f t="shared" si="6"/>
        <v>1362.2991978244836</v>
      </c>
      <c r="DS6" s="444">
        <f t="shared" si="6"/>
        <v>1033.9120460212769</v>
      </c>
      <c r="DT6" s="444">
        <f t="shared" si="6"/>
        <v>1367.6974681543434</v>
      </c>
      <c r="DU6" s="444">
        <f t="shared" si="6"/>
        <v>1383.3407766579712</v>
      </c>
      <c r="DV6" s="444">
        <f t="shared" si="6"/>
        <v>1259.580031109512</v>
      </c>
    </row>
    <row r="7" spans="1:126" x14ac:dyDescent="0.2">
      <c r="B7" s="10" t="s">
        <v>15</v>
      </c>
      <c r="C7" s="468">
        <v>425</v>
      </c>
      <c r="D7" s="468">
        <v>465</v>
      </c>
      <c r="E7" s="468">
        <v>480</v>
      </c>
      <c r="F7" s="468">
        <v>410</v>
      </c>
      <c r="G7" s="468">
        <v>390</v>
      </c>
      <c r="H7" s="468">
        <v>390</v>
      </c>
      <c r="I7" s="468">
        <v>342.96023152612281</v>
      </c>
      <c r="J7" s="468">
        <v>300.26080978012305</v>
      </c>
      <c r="K7" s="468">
        <v>382.9624590094158</v>
      </c>
      <c r="L7" s="468">
        <v>418.54578385370053</v>
      </c>
      <c r="M7" s="208">
        <f>IF(ISERROR(K7/J7),"N/A",IF(J7&lt;0,"N/A",IF(K7&lt;0,"N/A",IF(K7/J7-1&gt;300%,"&gt;±300%",IF(K7/J7-1&lt;-300%,"&gt;±300%",K7/J7-1)))))</f>
        <v>0.27543271228054711</v>
      </c>
      <c r="N7" s="208">
        <f t="shared" ref="N7:N56" si="7">IF(ISERROR(L7/K7),"N/A",IF(K7&lt;0,"N/A",IF(L7&lt;0,"N/A",IF(L7/K7-1&gt;300%,"&gt;±300%",IF(L7/K7-1&lt;-300%,"&gt;±300%",L7/K7-1)))))</f>
        <v>9.2915960839414335E-2</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35"/>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9">
        <f>AN7+AO7</f>
        <v>177.11835479489349</v>
      </c>
      <c r="BJ7" s="59">
        <f>AP7+AQ7</f>
        <v>199.23683752075738</v>
      </c>
      <c r="BK7" s="59">
        <f>AR7+AS7</f>
        <v>183.72562148865839</v>
      </c>
      <c r="BM7" s="10" t="s">
        <v>15</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2"/>
      <c r="BY7" s="208"/>
      <c r="BZ7" s="13"/>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679"/>
      <c r="DK7" s="679"/>
      <c r="DL7" s="679"/>
      <c r="DM7" s="679"/>
      <c r="DN7" s="679"/>
      <c r="DO7" s="679"/>
      <c r="DP7" s="679"/>
      <c r="DQ7" s="679"/>
      <c r="DR7" s="679"/>
      <c r="DS7" s="679"/>
      <c r="DT7" s="679"/>
      <c r="DU7" s="679"/>
      <c r="DV7" s="679"/>
    </row>
    <row r="8" spans="1:126" x14ac:dyDescent="0.2">
      <c r="B8" s="10" t="s">
        <v>16</v>
      </c>
      <c r="C8" s="468">
        <v>1350</v>
      </c>
      <c r="D8" s="468">
        <v>1395</v>
      </c>
      <c r="E8" s="468">
        <v>1450</v>
      </c>
      <c r="F8" s="468">
        <v>1630</v>
      </c>
      <c r="G8" s="468">
        <v>1545</v>
      </c>
      <c r="H8" s="468">
        <v>1325</v>
      </c>
      <c r="I8" s="468">
        <v>1457.2272234675427</v>
      </c>
      <c r="J8" s="468">
        <v>1098.6320399265544</v>
      </c>
      <c r="K8" s="468">
        <v>1006.3478477540234</v>
      </c>
      <c r="L8" s="468">
        <v>1096.2601550906813</v>
      </c>
      <c r="M8" s="208">
        <f t="shared" ref="M8:M56" si="11">IF(ISERROR(K8/J8),"N/A",IF(J8&lt;0,"N/A",IF(K8&lt;0,"N/A",IF(K8/J8-1&gt;300%,"&gt;±300%",IF(K8/J8-1&lt;-300%,"&gt;±300%",K8/J8-1)))))</f>
        <v>-8.3999181544623824E-2</v>
      </c>
      <c r="N8" s="208">
        <f t="shared" si="7"/>
        <v>8.9345157876896231E-2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35"/>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9">
        <f>AN8+AO8</f>
        <v>617.18717331913513</v>
      </c>
      <c r="BJ8" s="59">
        <f>AP8+AQ8</f>
        <v>557.67479757560102</v>
      </c>
      <c r="BK8" s="59">
        <f t="shared" ref="BK8:BK32" si="21">AR8+AS8</f>
        <v>448.67305017842227</v>
      </c>
      <c r="BM8" s="10" t="s">
        <v>16</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2"/>
      <c r="BY8" s="208"/>
      <c r="BZ8" s="13"/>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679"/>
      <c r="DK8" s="679"/>
      <c r="DL8" s="679"/>
      <c r="DM8" s="679"/>
      <c r="DN8" s="679"/>
      <c r="DO8" s="679"/>
      <c r="DP8" s="679"/>
      <c r="DQ8" s="679"/>
      <c r="DR8" s="679"/>
      <c r="DS8" s="679"/>
      <c r="DT8" s="679"/>
      <c r="DU8" s="679"/>
      <c r="DV8" s="679"/>
    </row>
    <row r="9" spans="1:126" x14ac:dyDescent="0.2">
      <c r="B9" s="10" t="s">
        <v>17</v>
      </c>
      <c r="C9" s="468">
        <v>585</v>
      </c>
      <c r="D9" s="468">
        <v>585</v>
      </c>
      <c r="E9" s="468">
        <v>510</v>
      </c>
      <c r="F9" s="468">
        <v>450</v>
      </c>
      <c r="G9" s="468">
        <v>435</v>
      </c>
      <c r="H9" s="468">
        <v>425</v>
      </c>
      <c r="I9" s="468">
        <v>308.82509861778595</v>
      </c>
      <c r="J9" s="468">
        <v>247.13490548755391</v>
      </c>
      <c r="K9" s="468">
        <v>264.85255435004666</v>
      </c>
      <c r="L9" s="468">
        <v>282.13602821067565</v>
      </c>
      <c r="M9" s="208">
        <f t="shared" si="11"/>
        <v>7.1692215341005561E-2</v>
      </c>
      <c r="N9" s="208">
        <f t="shared" si="7"/>
        <v>6.5256964966952991E-2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35"/>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9">
        <f>AN9+AO9</f>
        <v>130.66697106384015</v>
      </c>
      <c r="BJ9" s="59">
        <f>AP9+AQ9</f>
        <v>141.23516070356965</v>
      </c>
      <c r="BK9" s="59">
        <f t="shared" si="21"/>
        <v>123.61739364647704</v>
      </c>
      <c r="BM9" s="10" t="s">
        <v>17</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2"/>
      <c r="BY9" s="208"/>
      <c r="BZ9" s="13"/>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679"/>
      <c r="DK9" s="679"/>
      <c r="DL9" s="679"/>
      <c r="DM9" s="679"/>
      <c r="DN9" s="679"/>
      <c r="DO9" s="679"/>
      <c r="DP9" s="679"/>
      <c r="DQ9" s="679"/>
      <c r="DR9" s="679"/>
      <c r="DS9" s="679"/>
      <c r="DT9" s="679"/>
      <c r="DU9" s="679"/>
      <c r="DV9" s="679"/>
    </row>
    <row r="10" spans="1:126" x14ac:dyDescent="0.2">
      <c r="B10" s="10" t="s">
        <v>18</v>
      </c>
      <c r="C10" s="468">
        <v>130</v>
      </c>
      <c r="D10" s="468">
        <v>125</v>
      </c>
      <c r="E10" s="468">
        <v>145</v>
      </c>
      <c r="F10" s="468">
        <v>195</v>
      </c>
      <c r="G10" s="468">
        <v>230</v>
      </c>
      <c r="H10" s="468">
        <v>220</v>
      </c>
      <c r="I10" s="468">
        <v>185.29087706066636</v>
      </c>
      <c r="J10" s="468">
        <v>280.46519860118173</v>
      </c>
      <c r="K10" s="468">
        <v>381.15116121172895</v>
      </c>
      <c r="L10" s="468">
        <v>570.19422941547077</v>
      </c>
      <c r="M10" s="208">
        <f t="shared" si="11"/>
        <v>0.35899627872804807</v>
      </c>
      <c r="N10" s="208">
        <f t="shared" si="7"/>
        <v>0.49597925296291745</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35"/>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9">
        <f t="shared" ref="BI10:BI56" si="22">AN10+AO10</f>
        <v>160.87442471931513</v>
      </c>
      <c r="BJ10" s="59">
        <f>AP10+AQ10</f>
        <v>173.13411993802345</v>
      </c>
      <c r="BK10" s="59">
        <f t="shared" si="21"/>
        <v>208.01704127370539</v>
      </c>
      <c r="BM10" s="10" t="s">
        <v>18</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2"/>
      <c r="BY10" s="208"/>
      <c r="BZ10" s="13"/>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679"/>
      <c r="DK10" s="679"/>
      <c r="DL10" s="679"/>
      <c r="DM10" s="679"/>
      <c r="DN10" s="679"/>
      <c r="DO10" s="679"/>
      <c r="DP10" s="679"/>
      <c r="DQ10" s="679"/>
      <c r="DR10" s="679"/>
      <c r="DS10" s="679"/>
      <c r="DT10" s="679"/>
      <c r="DU10" s="679"/>
      <c r="DV10" s="679"/>
    </row>
    <row r="11" spans="1:126"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35"/>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21</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2"/>
      <c r="BY11" s="208"/>
      <c r="BZ11" s="13"/>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679"/>
      <c r="DK11" s="679"/>
      <c r="DL11" s="679"/>
      <c r="DM11" s="679"/>
      <c r="DN11" s="679"/>
      <c r="DO11" s="679"/>
      <c r="DP11" s="679"/>
      <c r="DQ11" s="679"/>
      <c r="DR11" s="679"/>
      <c r="DS11" s="679"/>
      <c r="DT11" s="679"/>
      <c r="DU11" s="679"/>
      <c r="DV11" s="679"/>
    </row>
    <row r="12" spans="1:126" x14ac:dyDescent="0.2">
      <c r="B12" s="52" t="s">
        <v>19</v>
      </c>
      <c r="C12" s="661">
        <v>475</v>
      </c>
      <c r="D12" s="661">
        <v>500</v>
      </c>
      <c r="E12" s="661">
        <v>485</v>
      </c>
      <c r="F12" s="661">
        <v>495</v>
      </c>
      <c r="G12" s="661">
        <v>515</v>
      </c>
      <c r="H12" s="661">
        <v>535</v>
      </c>
      <c r="I12" s="661">
        <v>574.24305401212973</v>
      </c>
      <c r="J12" s="661">
        <v>475.11656038020726</v>
      </c>
      <c r="K12" s="661">
        <v>607.60678544226857</v>
      </c>
      <c r="L12" s="661">
        <v>688.21317215467695</v>
      </c>
      <c r="M12" s="217">
        <f t="shared" si="11"/>
        <v>0.27885836047482182</v>
      </c>
      <c r="N12" s="217">
        <f t="shared" si="7"/>
        <v>0.13266209108204108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146.96301854075639</v>
      </c>
      <c r="AI12" s="54">
        <v>148.9604871196571</v>
      </c>
      <c r="AJ12" s="54">
        <v>144.45636475169781</v>
      </c>
      <c r="AK12" s="54">
        <v>133.86318360001846</v>
      </c>
      <c r="AL12" s="54">
        <v>125.03092136360945</v>
      </c>
      <c r="AM12" s="54">
        <v>68.235094759438056</v>
      </c>
      <c r="AN12" s="54">
        <v>132.54518016261642</v>
      </c>
      <c r="AO12" s="54">
        <v>149.30536409454322</v>
      </c>
      <c r="AP12" s="54">
        <v>163.84120924160717</v>
      </c>
      <c r="AQ12" s="54">
        <v>148.21865167841241</v>
      </c>
      <c r="AR12" s="54">
        <v>140.18114417581188</v>
      </c>
      <c r="AS12" s="54">
        <v>155.36578034643702</v>
      </c>
      <c r="AT12" s="54">
        <v>167.6983812216078</v>
      </c>
      <c r="AU12" s="635"/>
      <c r="AV12" s="54">
        <f t="shared" si="12"/>
        <v>255</v>
      </c>
      <c r="AW12" s="54">
        <f t="shared" si="8"/>
        <v>245</v>
      </c>
      <c r="AX12" s="54">
        <f t="shared" si="9"/>
        <v>250</v>
      </c>
      <c r="AY12" s="54">
        <f t="shared" si="13"/>
        <v>235</v>
      </c>
      <c r="AZ12" s="54">
        <f t="shared" si="14"/>
        <v>250</v>
      </c>
      <c r="BA12" s="54">
        <f t="shared" si="15"/>
        <v>240</v>
      </c>
      <c r="BB12" s="54">
        <f t="shared" si="16"/>
        <v>255</v>
      </c>
      <c r="BC12" s="54">
        <f t="shared" si="17"/>
        <v>260</v>
      </c>
      <c r="BD12" s="54">
        <f t="shared" si="18"/>
        <v>265</v>
      </c>
      <c r="BE12" s="54">
        <f t="shared" si="19"/>
        <v>275</v>
      </c>
      <c r="BF12" s="54">
        <f>AH13+AI13</f>
        <v>1073.9302060604209</v>
      </c>
      <c r="BG12" s="54">
        <f>AJ13+AK12</f>
        <v>663.00959712167867</v>
      </c>
      <c r="BH12" s="54">
        <f t="shared" si="10"/>
        <v>193.26601612304751</v>
      </c>
      <c r="BI12" s="516">
        <f>AN12+AO12</f>
        <v>281.85054425715964</v>
      </c>
      <c r="BJ12" s="620">
        <f>AP12+AQ12</f>
        <v>312.05986092001956</v>
      </c>
      <c r="BK12" s="620">
        <f t="shared" si="21"/>
        <v>295.5469245222489</v>
      </c>
      <c r="BM12" s="52" t="s">
        <v>19</v>
      </c>
      <c r="BN12" s="54">
        <f t="shared" si="4"/>
        <v>475</v>
      </c>
      <c r="BO12" s="54">
        <f t="shared" si="4"/>
        <v>500</v>
      </c>
      <c r="BP12" s="54">
        <f t="shared" si="4"/>
        <v>485</v>
      </c>
      <c r="BQ12" s="54">
        <f t="shared" si="4"/>
        <v>495</v>
      </c>
      <c r="BR12" s="54">
        <f t="shared" si="4"/>
        <v>515</v>
      </c>
      <c r="BS12" s="54">
        <f t="shared" si="4"/>
        <v>535</v>
      </c>
      <c r="BT12" s="54">
        <f t="shared" si="4"/>
        <v>574.24305401212973</v>
      </c>
      <c r="BU12" s="54">
        <f t="shared" si="4"/>
        <v>475.11656038020726</v>
      </c>
      <c r="BV12" s="54">
        <f t="shared" si="4"/>
        <v>607.60678544226857</v>
      </c>
      <c r="BW12" s="54"/>
      <c r="BX12" s="216"/>
      <c r="BY12" s="217"/>
      <c r="BZ12" s="13"/>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row>
    <row r="13" spans="1:126"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1922.8451425035569</v>
      </c>
      <c r="L13" s="495">
        <f t="shared" si="23"/>
        <v>1885.9937013520976</v>
      </c>
      <c r="M13" s="210">
        <f t="shared" si="11"/>
        <v>5.6521154506434357E-2</v>
      </c>
      <c r="N13" s="210">
        <f t="shared" si="7"/>
        <v>-1.9165059284742214E-2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T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463.09326044174463</v>
      </c>
      <c r="AR13" s="50">
        <f t="shared" si="24"/>
        <v>482.21995133069674</v>
      </c>
      <c r="AS13" s="50">
        <f t="shared" si="24"/>
        <v>498.97157971175864</v>
      </c>
      <c r="AT13" s="50">
        <f t="shared" si="24"/>
        <v>437.03159132733941</v>
      </c>
      <c r="AU13" s="635"/>
      <c r="AV13" s="50">
        <f t="shared" ref="AV13" si="25">SUM(AV14:AV19)</f>
        <v>1565</v>
      </c>
      <c r="AW13" s="50">
        <f>SUM(AW14:AW19)</f>
        <v>1435</v>
      </c>
      <c r="AX13" s="50">
        <f>S13+R13</f>
        <v>1380</v>
      </c>
      <c r="AY13" s="50">
        <f>SUM(AY14:AY18)</f>
        <v>1420</v>
      </c>
      <c r="AZ13" s="50">
        <f>SUM(AZ14:AZ19)</f>
        <v>1180</v>
      </c>
      <c r="BA13" s="50">
        <f t="shared" ref="BA13" si="26">SUM(BA14:BA19)</f>
        <v>1330</v>
      </c>
      <c r="BB13" s="50">
        <f>SUM(BB14:BB19)</f>
        <v>1200</v>
      </c>
      <c r="BC13" s="50">
        <f>SUM(BC14:BC19)</f>
        <v>1260</v>
      </c>
      <c r="BD13" s="50">
        <f>SUM(BD14:BD19)</f>
        <v>1150</v>
      </c>
      <c r="BE13" s="50">
        <f>SUM(BE14:BE19)</f>
        <v>1110</v>
      </c>
      <c r="BF13" s="50">
        <f t="shared" ref="BF13:BF32" si="27">AH13+AI13</f>
        <v>1073.9302060604209</v>
      </c>
      <c r="BG13" s="50">
        <f t="shared" si="20"/>
        <v>1025.1774041922426</v>
      </c>
      <c r="BH13" s="50">
        <f t="shared" si="10"/>
        <v>780.49349372730376</v>
      </c>
      <c r="BI13" s="50">
        <f>AN13+AO13</f>
        <v>1039.4843972045965</v>
      </c>
      <c r="BJ13" s="50">
        <f>AP13+AQ13</f>
        <v>941.6536114611016</v>
      </c>
      <c r="BK13" s="50">
        <f t="shared" si="21"/>
        <v>981.19153104245538</v>
      </c>
      <c r="BM13" s="20" t="s">
        <v>5</v>
      </c>
      <c r="BN13" s="50">
        <f t="shared" si="4"/>
        <v>2945</v>
      </c>
      <c r="BO13" s="50">
        <f t="shared" si="4"/>
        <v>3000</v>
      </c>
      <c r="BP13" s="50">
        <f t="shared" si="4"/>
        <v>2840</v>
      </c>
      <c r="BQ13" s="50">
        <f t="shared" si="4"/>
        <v>2505</v>
      </c>
      <c r="BR13" s="50">
        <f t="shared" si="4"/>
        <v>2460</v>
      </c>
      <c r="BS13" s="50">
        <f t="shared" si="4"/>
        <v>2245</v>
      </c>
      <c r="BT13" s="50">
        <f t="shared" si="4"/>
        <v>2099.107610252664</v>
      </c>
      <c r="BU13" s="50">
        <f t="shared" si="4"/>
        <v>1819.9778909319002</v>
      </c>
      <c r="BV13" s="50">
        <f t="shared" si="4"/>
        <v>1922.8451425035569</v>
      </c>
      <c r="BW13" s="50">
        <f>L13</f>
        <v>1885.9937013520976</v>
      </c>
      <c r="BX13" s="210">
        <f t="shared" ref="BX13:BX46" si="28">M13</f>
        <v>5.6521154506434357E-2</v>
      </c>
      <c r="BY13" s="210">
        <f>N13</f>
        <v>-1.9165059284742214E-2</v>
      </c>
      <c r="BZ13" s="59"/>
      <c r="CA13" s="444">
        <f t="shared" ref="CA13:DE13" si="29">P13</f>
        <v>740</v>
      </c>
      <c r="CB13" s="444">
        <f t="shared" si="29"/>
        <v>695</v>
      </c>
      <c r="CC13" s="444">
        <f t="shared" si="29"/>
        <v>720</v>
      </c>
      <c r="CD13" s="444">
        <f t="shared" si="29"/>
        <v>660</v>
      </c>
      <c r="CE13" s="444">
        <f t="shared" si="29"/>
        <v>785</v>
      </c>
      <c r="CF13" s="444">
        <f t="shared" si="29"/>
        <v>675</v>
      </c>
      <c r="CG13" s="444">
        <f t="shared" si="29"/>
        <v>580</v>
      </c>
      <c r="CH13" s="444">
        <f t="shared" si="29"/>
        <v>600</v>
      </c>
      <c r="CI13" s="444">
        <f t="shared" si="29"/>
        <v>630</v>
      </c>
      <c r="CJ13" s="444">
        <f t="shared" si="29"/>
        <v>700</v>
      </c>
      <c r="CK13" s="444">
        <f t="shared" si="29"/>
        <v>610</v>
      </c>
      <c r="CL13" s="444">
        <f t="shared" si="29"/>
        <v>590</v>
      </c>
      <c r="CM13" s="444">
        <f t="shared" si="29"/>
        <v>580</v>
      </c>
      <c r="CN13" s="444">
        <f t="shared" si="29"/>
        <v>680</v>
      </c>
      <c r="CO13" s="444">
        <f t="shared" si="29"/>
        <v>580</v>
      </c>
      <c r="CP13" s="444">
        <f t="shared" si="29"/>
        <v>570</v>
      </c>
      <c r="CQ13" s="444">
        <f t="shared" si="29"/>
        <v>550</v>
      </c>
      <c r="CR13" s="444">
        <f t="shared" si="29"/>
        <v>560</v>
      </c>
      <c r="CS13" s="444">
        <f t="shared" si="29"/>
        <v>538.799950252043</v>
      </c>
      <c r="CT13" s="444">
        <f t="shared" si="29"/>
        <v>535.13025580837802</v>
      </c>
      <c r="CU13" s="444">
        <f t="shared" si="29"/>
        <v>529.14641352166018</v>
      </c>
      <c r="CV13" s="444">
        <f t="shared" si="29"/>
        <v>496.03099067058241</v>
      </c>
      <c r="CW13" s="444">
        <f t="shared" si="29"/>
        <v>392.534844217802</v>
      </c>
      <c r="CX13" s="444">
        <f t="shared" si="29"/>
        <v>387.95864950950175</v>
      </c>
      <c r="CY13" s="444">
        <f t="shared" si="29"/>
        <v>510.01555456641421</v>
      </c>
      <c r="CZ13" s="444">
        <f t="shared" si="29"/>
        <v>529.4688426381822</v>
      </c>
      <c r="DA13" s="444">
        <f t="shared" si="29"/>
        <v>478.56035101935697</v>
      </c>
      <c r="DB13" s="444">
        <f t="shared" si="29"/>
        <v>463.09326044174463</v>
      </c>
      <c r="DC13" s="444">
        <f t="shared" si="29"/>
        <v>482.21995133069674</v>
      </c>
      <c r="DD13" s="444">
        <f t="shared" si="29"/>
        <v>498.97157971175864</v>
      </c>
      <c r="DE13" s="444">
        <f t="shared" si="29"/>
        <v>437.03159132733941</v>
      </c>
      <c r="DF13" s="444"/>
      <c r="DG13" s="444">
        <f t="shared" ref="DG13:DV13" si="30">AV13</f>
        <v>1565</v>
      </c>
      <c r="DH13" s="444">
        <f t="shared" si="30"/>
        <v>1435</v>
      </c>
      <c r="DI13" s="444">
        <f t="shared" si="30"/>
        <v>1380</v>
      </c>
      <c r="DJ13" s="444">
        <f t="shared" si="30"/>
        <v>1420</v>
      </c>
      <c r="DK13" s="444">
        <f t="shared" si="30"/>
        <v>1180</v>
      </c>
      <c r="DL13" s="444">
        <f t="shared" si="30"/>
        <v>1330</v>
      </c>
      <c r="DM13" s="444">
        <f t="shared" si="30"/>
        <v>1200</v>
      </c>
      <c r="DN13" s="444">
        <f t="shared" si="30"/>
        <v>1260</v>
      </c>
      <c r="DO13" s="444">
        <f t="shared" si="30"/>
        <v>1150</v>
      </c>
      <c r="DP13" s="444">
        <f t="shared" si="30"/>
        <v>1110</v>
      </c>
      <c r="DQ13" s="444">
        <f t="shared" si="30"/>
        <v>1073.9302060604209</v>
      </c>
      <c r="DR13" s="444">
        <f t="shared" si="30"/>
        <v>1025.1774041922426</v>
      </c>
      <c r="DS13" s="444">
        <f t="shared" si="30"/>
        <v>780.49349372730376</v>
      </c>
      <c r="DT13" s="444">
        <f t="shared" si="30"/>
        <v>1039.4843972045965</v>
      </c>
      <c r="DU13" s="444">
        <f t="shared" si="30"/>
        <v>941.6536114611016</v>
      </c>
      <c r="DV13" s="444">
        <f t="shared" si="30"/>
        <v>981.19153104245538</v>
      </c>
    </row>
    <row r="14" spans="1:126" x14ac:dyDescent="0.2">
      <c r="B14" s="10" t="s">
        <v>15</v>
      </c>
      <c r="C14" s="468">
        <v>200</v>
      </c>
      <c r="D14" s="468">
        <v>230</v>
      </c>
      <c r="E14" s="468">
        <v>250</v>
      </c>
      <c r="F14" s="468">
        <v>265</v>
      </c>
      <c r="G14" s="468">
        <v>280</v>
      </c>
      <c r="H14" s="468">
        <v>280</v>
      </c>
      <c r="I14" s="468">
        <v>340.5</v>
      </c>
      <c r="J14" s="468">
        <v>276.5</v>
      </c>
      <c r="K14" s="468">
        <v>409</v>
      </c>
      <c r="L14" s="468">
        <v>416</v>
      </c>
      <c r="M14" s="208">
        <f t="shared" si="11"/>
        <v>0.47920433996383371</v>
      </c>
      <c r="N14" s="208">
        <f t="shared" si="7"/>
        <v>1.7114914425427896E-2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35"/>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9">
        <f t="shared" si="22"/>
        <v>153.5</v>
      </c>
      <c r="BJ14" s="59">
        <f>AP14+AQ14</f>
        <v>202</v>
      </c>
      <c r="BK14" s="59">
        <f t="shared" si="21"/>
        <v>207</v>
      </c>
      <c r="BM14" s="10" t="s">
        <v>15</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2"/>
      <c r="BY14" s="208"/>
      <c r="BZ14" s="27"/>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679"/>
      <c r="DK14" s="679"/>
      <c r="DL14" s="679"/>
      <c r="DM14" s="679"/>
      <c r="DN14" s="679"/>
      <c r="DO14" s="679"/>
      <c r="DP14" s="679"/>
      <c r="DQ14" s="679"/>
      <c r="DR14" s="679"/>
      <c r="DS14" s="679"/>
      <c r="DT14" s="679"/>
      <c r="DU14" s="679"/>
      <c r="DV14" s="679"/>
    </row>
    <row r="15" spans="1:126" x14ac:dyDescent="0.2">
      <c r="B15" s="10" t="s">
        <v>16</v>
      </c>
      <c r="C15" s="468">
        <v>220</v>
      </c>
      <c r="D15" s="468">
        <v>220</v>
      </c>
      <c r="E15" s="468">
        <v>235</v>
      </c>
      <c r="F15" s="468">
        <v>240</v>
      </c>
      <c r="G15" s="468">
        <v>250</v>
      </c>
      <c r="H15" s="468">
        <v>255</v>
      </c>
      <c r="I15" s="468">
        <v>236.75581477493773</v>
      </c>
      <c r="J15" s="468">
        <v>196.26123397258797</v>
      </c>
      <c r="K15" s="468">
        <v>259.88180757427796</v>
      </c>
      <c r="L15" s="468">
        <v>265.88754859480605</v>
      </c>
      <c r="M15" s="208">
        <f t="shared" si="11"/>
        <v>0.32416271065826452</v>
      </c>
      <c r="N15" s="208">
        <f t="shared" si="7"/>
        <v>2.3109509190294419E-2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35"/>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9">
        <f>AN15+AO15</f>
        <v>112.60484965635274</v>
      </c>
      <c r="BJ15" s="59">
        <f>AP15+AQ15</f>
        <v>121.64052737740431</v>
      </c>
      <c r="BK15" s="59">
        <f t="shared" si="21"/>
        <v>138.24128019687367</v>
      </c>
      <c r="BM15" s="10" t="s">
        <v>16</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9"/>
      <c r="BX15" s="212"/>
      <c r="BY15" s="208"/>
      <c r="BZ15" s="27"/>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679"/>
      <c r="DK15" s="679"/>
      <c r="DL15" s="679"/>
      <c r="DM15" s="679"/>
      <c r="DN15" s="679"/>
      <c r="DO15" s="679"/>
      <c r="DP15" s="679"/>
      <c r="DQ15" s="679"/>
      <c r="DR15" s="679"/>
      <c r="DS15" s="679"/>
      <c r="DT15" s="679"/>
      <c r="DU15" s="679"/>
      <c r="DV15" s="679"/>
    </row>
    <row r="16" spans="1:126"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35"/>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9">
        <f>AN16+AO16</f>
        <v>179.2034610323488</v>
      </c>
      <c r="BJ16" s="59">
        <f>AP16+AQ16</f>
        <v>145.99808663840423</v>
      </c>
      <c r="BK16" s="59">
        <f t="shared" si="21"/>
        <v>151.89290171379182</v>
      </c>
      <c r="BM16" s="10" t="s">
        <v>17</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2"/>
      <c r="BY16" s="208"/>
      <c r="BZ16" s="27"/>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679"/>
      <c r="DK16" s="679"/>
      <c r="DL16" s="679"/>
      <c r="DM16" s="679"/>
      <c r="DN16" s="679"/>
      <c r="DO16" s="679"/>
      <c r="DP16" s="679"/>
      <c r="DQ16" s="679"/>
      <c r="DR16" s="679"/>
      <c r="DS16" s="679"/>
      <c r="DT16" s="679"/>
      <c r="DU16" s="679"/>
      <c r="DV16" s="679"/>
    </row>
    <row r="17" spans="2:126"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576.78101445416644</v>
      </c>
      <c r="M17" s="208">
        <f t="shared" si="11"/>
        <v>-0.15446162242672512</v>
      </c>
      <c r="N17" s="208">
        <f t="shared" si="7"/>
        <v>-0.17999999999999994</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35"/>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9">
        <f t="shared" si="22"/>
        <v>489.47619807692291</v>
      </c>
      <c r="BJ17" s="59">
        <f t="shared" ref="BJ17:BJ38" si="41">AP17+AQ17</f>
        <v>358.3811423878202</v>
      </c>
      <c r="BK17" s="59">
        <f t="shared" si="21"/>
        <v>345.01033865384602</v>
      </c>
      <c r="BM17" s="10" t="s">
        <v>18</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2"/>
      <c r="BY17" s="208"/>
      <c r="BZ17" s="27"/>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679"/>
      <c r="DK17" s="679"/>
      <c r="DL17" s="679"/>
      <c r="DM17" s="679"/>
      <c r="DN17" s="679"/>
      <c r="DO17" s="679"/>
      <c r="DP17" s="679"/>
      <c r="DQ17" s="679"/>
      <c r="DR17" s="679"/>
      <c r="DS17" s="679"/>
      <c r="DT17" s="679"/>
      <c r="DU17" s="679"/>
      <c r="DV17" s="679"/>
    </row>
    <row r="18" spans="2:126" x14ac:dyDescent="0.2">
      <c r="B18" s="10" t="s">
        <v>21</v>
      </c>
      <c r="C18" s="468">
        <v>140</v>
      </c>
      <c r="D18" s="468">
        <v>175</v>
      </c>
      <c r="E18" s="468">
        <v>180</v>
      </c>
      <c r="F18" s="468">
        <v>145</v>
      </c>
      <c r="G18" s="468">
        <v>175</v>
      </c>
      <c r="H18" s="468">
        <v>195</v>
      </c>
      <c r="I18" s="468">
        <v>102.39351265721356</v>
      </c>
      <c r="J18" s="468">
        <v>48.177770738811638</v>
      </c>
      <c r="K18" s="468">
        <v>93.752865535416674</v>
      </c>
      <c r="L18" s="468">
        <v>140.62929830312501</v>
      </c>
      <c r="M18" s="208">
        <f t="shared" si="11"/>
        <v>0.94597765935836664</v>
      </c>
      <c r="N18" s="208">
        <f t="shared" si="7"/>
        <v>0.5</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35"/>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9">
        <f t="shared" si="22"/>
        <v>29.019888438971922</v>
      </c>
      <c r="BJ18" s="59">
        <f>AP18+AQ18</f>
        <v>34.169855057472844</v>
      </c>
      <c r="BK18" s="59">
        <f t="shared" si="21"/>
        <v>59.583010477943844</v>
      </c>
      <c r="BM18" s="10" t="s">
        <v>21</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2"/>
      <c r="BY18" s="208"/>
      <c r="BZ18" s="27"/>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679"/>
      <c r="DK18" s="679"/>
      <c r="DL18" s="679"/>
      <c r="DM18" s="679"/>
      <c r="DN18" s="679"/>
      <c r="DO18" s="679"/>
      <c r="DP18" s="679"/>
      <c r="DQ18" s="679"/>
      <c r="DR18" s="679"/>
      <c r="DS18" s="679"/>
      <c r="DT18" s="679"/>
      <c r="DU18" s="679"/>
      <c r="DV18" s="679"/>
    </row>
    <row r="19" spans="2:126"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35"/>
      <c r="AV19" s="54">
        <f t="shared" si="31"/>
        <v>35</v>
      </c>
      <c r="AW19" s="54">
        <f t="shared" si="32"/>
        <v>30</v>
      </c>
      <c r="AX19" s="54">
        <f t="shared" si="33"/>
        <v>40</v>
      </c>
      <c r="AY19" s="54">
        <f t="shared" si="34"/>
        <v>40</v>
      </c>
      <c r="AZ19" s="54">
        <f t="shared" si="35"/>
        <v>40</v>
      </c>
      <c r="BA19" s="54">
        <f t="shared" si="36"/>
        <v>40</v>
      </c>
      <c r="BB19" s="54">
        <f t="shared" si="37"/>
        <v>40</v>
      </c>
      <c r="BC19" s="54">
        <f t="shared" si="38"/>
        <v>40</v>
      </c>
      <c r="BD19" s="54">
        <f t="shared" si="39"/>
        <v>40</v>
      </c>
      <c r="BE19" s="54">
        <f t="shared" si="40"/>
        <v>40</v>
      </c>
      <c r="BF19" s="54">
        <f t="shared" si="27"/>
        <v>88</v>
      </c>
      <c r="BG19" s="54">
        <f t="shared" si="20"/>
        <v>88</v>
      </c>
      <c r="BH19" s="54">
        <f t="shared" si="10"/>
        <v>75.679999999999993</v>
      </c>
      <c r="BI19" s="516">
        <f t="shared" si="22"/>
        <v>75.679999999999993</v>
      </c>
      <c r="BJ19" s="620">
        <f>AP19+AQ19</f>
        <v>79.463999999999999</v>
      </c>
      <c r="BK19" s="620">
        <f t="shared" si="21"/>
        <v>79.463999999999999</v>
      </c>
      <c r="BM19" s="52" t="s">
        <v>19</v>
      </c>
      <c r="BN19" s="54">
        <f t="shared" si="4"/>
        <v>60</v>
      </c>
      <c r="BO19" s="54">
        <f t="shared" si="4"/>
        <v>65</v>
      </c>
      <c r="BP19" s="54">
        <f t="shared" si="4"/>
        <v>70</v>
      </c>
      <c r="BQ19" s="54">
        <f t="shared" si="4"/>
        <v>70</v>
      </c>
      <c r="BR19" s="54">
        <f t="shared" si="4"/>
        <v>75</v>
      </c>
      <c r="BS19" s="54">
        <f t="shared" si="4"/>
        <v>75</v>
      </c>
      <c r="BT19" s="54">
        <f t="shared" si="4"/>
        <v>176</v>
      </c>
      <c r="BU19" s="54">
        <f t="shared" si="4"/>
        <v>151.35999999999999</v>
      </c>
      <c r="BV19" s="54">
        <f t="shared" si="4"/>
        <v>158.928</v>
      </c>
      <c r="BW19" s="54"/>
      <c r="BX19" s="216"/>
      <c r="BY19" s="217"/>
      <c r="BZ19" s="2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row>
    <row r="20" spans="2:126"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687.91988996822681</v>
      </c>
      <c r="L20" s="495">
        <f t="shared" si="42"/>
        <v>612.56395049003561</v>
      </c>
      <c r="M20" s="210">
        <f t="shared" si="11"/>
        <v>0.15332846168929004</v>
      </c>
      <c r="N20" s="210">
        <f t="shared" si="7"/>
        <v>-0.1095417367299435</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T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158.05448549882561</v>
      </c>
      <c r="AS20" s="50">
        <f t="shared" si="43"/>
        <v>200.1462322754698</v>
      </c>
      <c r="AT20" s="50">
        <f t="shared" si="43"/>
        <v>110.63537386568873</v>
      </c>
      <c r="AU20" s="635"/>
      <c r="AV20" s="50">
        <f t="shared" ref="AV20:AX20" si="44">SUM(AV21:AV25)</f>
        <v>270</v>
      </c>
      <c r="AW20" s="50">
        <f t="shared" si="44"/>
        <v>270</v>
      </c>
      <c r="AX20" s="50">
        <f t="shared" si="44"/>
        <v>265</v>
      </c>
      <c r="AY20" s="50">
        <f>SUM(AY21:AY25)</f>
        <v>240</v>
      </c>
      <c r="AZ20" s="50">
        <f>SUM(AZ21:AZ25)</f>
        <v>275</v>
      </c>
      <c r="BA20" s="50">
        <f t="shared" ref="BA20:BD20" si="45">SUM(BA21:BA25)</f>
        <v>295</v>
      </c>
      <c r="BB20" s="50">
        <f t="shared" si="45"/>
        <v>285</v>
      </c>
      <c r="BC20" s="50">
        <f t="shared" si="45"/>
        <v>295</v>
      </c>
      <c r="BD20" s="50">
        <f t="shared" si="45"/>
        <v>280</v>
      </c>
      <c r="BE20" s="50">
        <f>SUM(BE21:BE25)</f>
        <v>295</v>
      </c>
      <c r="BF20" s="50">
        <f t="shared" si="27"/>
        <v>342.99321223222654</v>
      </c>
      <c r="BG20" s="50">
        <f t="shared" si="20"/>
        <v>351.32475048354871</v>
      </c>
      <c r="BH20" s="50">
        <f t="shared" si="10"/>
        <v>292.61926061120687</v>
      </c>
      <c r="BI20" s="50">
        <f t="shared" si="22"/>
        <v>303.84559118012459</v>
      </c>
      <c r="BJ20" s="50">
        <f>AP20+AQ20</f>
        <v>329.7191721939314</v>
      </c>
      <c r="BK20" s="50">
        <f t="shared" si="21"/>
        <v>358.20071777429541</v>
      </c>
      <c r="BM20" s="20" t="s">
        <v>12</v>
      </c>
      <c r="BN20" s="50">
        <f t="shared" si="4"/>
        <v>535</v>
      </c>
      <c r="BO20" s="50">
        <f t="shared" si="4"/>
        <v>540</v>
      </c>
      <c r="BP20" s="50">
        <f t="shared" si="4"/>
        <v>515</v>
      </c>
      <c r="BQ20" s="50">
        <f t="shared" si="4"/>
        <v>560</v>
      </c>
      <c r="BR20" s="50">
        <f t="shared" si="4"/>
        <v>570</v>
      </c>
      <c r="BS20" s="50">
        <f t="shared" si="4"/>
        <v>565</v>
      </c>
      <c r="BT20" s="50">
        <f t="shared" si="4"/>
        <v>694.31796271577525</v>
      </c>
      <c r="BU20" s="50">
        <f t="shared" si="4"/>
        <v>596.46485179133151</v>
      </c>
      <c r="BV20" s="50">
        <f t="shared" si="4"/>
        <v>687.91988996822681</v>
      </c>
      <c r="BW20" s="50">
        <f>L20</f>
        <v>612.56395049003561</v>
      </c>
      <c r="BX20" s="210">
        <f t="shared" si="28"/>
        <v>0.15332846168929004</v>
      </c>
      <c r="BY20" s="210">
        <f>N20</f>
        <v>-0.1095417367299435</v>
      </c>
      <c r="BZ20" s="198"/>
      <c r="CA20" s="444">
        <f t="shared" ref="CA20:DE20" si="46">P20</f>
        <v>145</v>
      </c>
      <c r="CB20" s="444">
        <f t="shared" si="46"/>
        <v>125</v>
      </c>
      <c r="CC20" s="444">
        <f t="shared" si="46"/>
        <v>135</v>
      </c>
      <c r="CD20" s="444">
        <f t="shared" si="46"/>
        <v>130</v>
      </c>
      <c r="CE20" s="444">
        <f t="shared" si="46"/>
        <v>125</v>
      </c>
      <c r="CF20" s="444">
        <f t="shared" si="46"/>
        <v>115</v>
      </c>
      <c r="CG20" s="444">
        <f t="shared" si="46"/>
        <v>140</v>
      </c>
      <c r="CH20" s="444">
        <f t="shared" si="46"/>
        <v>135</v>
      </c>
      <c r="CI20" s="444">
        <f t="shared" si="46"/>
        <v>165</v>
      </c>
      <c r="CJ20" s="444">
        <f t="shared" si="46"/>
        <v>130</v>
      </c>
      <c r="CK20" s="444">
        <f t="shared" si="46"/>
        <v>150</v>
      </c>
      <c r="CL20" s="444">
        <f t="shared" si="46"/>
        <v>135</v>
      </c>
      <c r="CM20" s="444">
        <f t="shared" si="46"/>
        <v>160</v>
      </c>
      <c r="CN20" s="444">
        <f t="shared" si="46"/>
        <v>135</v>
      </c>
      <c r="CO20" s="444">
        <f t="shared" si="46"/>
        <v>145</v>
      </c>
      <c r="CP20" s="444">
        <f t="shared" si="46"/>
        <v>135</v>
      </c>
      <c r="CQ20" s="444">
        <f t="shared" si="46"/>
        <v>155</v>
      </c>
      <c r="CR20" s="444">
        <f t="shared" si="46"/>
        <v>140</v>
      </c>
      <c r="CS20" s="444">
        <f t="shared" si="46"/>
        <v>138.26347586817758</v>
      </c>
      <c r="CT20" s="444">
        <f t="shared" si="46"/>
        <v>204.72973636404896</v>
      </c>
      <c r="CU20" s="444">
        <f t="shared" si="46"/>
        <v>161.65982461778242</v>
      </c>
      <c r="CV20" s="444">
        <f t="shared" si="46"/>
        <v>189.66492586576629</v>
      </c>
      <c r="CW20" s="444">
        <f t="shared" si="46"/>
        <v>179.17112205575569</v>
      </c>
      <c r="CX20" s="444">
        <f t="shared" si="46"/>
        <v>113.44813855545121</v>
      </c>
      <c r="CY20" s="444">
        <f t="shared" si="46"/>
        <v>125.98982239842375</v>
      </c>
      <c r="CZ20" s="444">
        <f t="shared" si="46"/>
        <v>177.85576878170082</v>
      </c>
      <c r="DA20" s="444">
        <f t="shared" si="46"/>
        <v>119.46575582063022</v>
      </c>
      <c r="DB20" s="444">
        <f t="shared" si="46"/>
        <v>210.25341637330121</v>
      </c>
      <c r="DC20" s="444">
        <f t="shared" si="46"/>
        <v>158.05448549882561</v>
      </c>
      <c r="DD20" s="444">
        <f t="shared" si="46"/>
        <v>200.1462322754698</v>
      </c>
      <c r="DE20" s="444">
        <f t="shared" si="46"/>
        <v>110.63537386568873</v>
      </c>
      <c r="DF20" s="444"/>
      <c r="DG20" s="444">
        <f t="shared" ref="DG20:DV20" si="47">AV20</f>
        <v>270</v>
      </c>
      <c r="DH20" s="444">
        <f t="shared" si="47"/>
        <v>270</v>
      </c>
      <c r="DI20" s="444">
        <f t="shared" si="47"/>
        <v>265</v>
      </c>
      <c r="DJ20" s="444">
        <f t="shared" si="47"/>
        <v>240</v>
      </c>
      <c r="DK20" s="444">
        <f t="shared" si="47"/>
        <v>275</v>
      </c>
      <c r="DL20" s="444">
        <f t="shared" si="47"/>
        <v>295</v>
      </c>
      <c r="DM20" s="444">
        <f t="shared" si="47"/>
        <v>285</v>
      </c>
      <c r="DN20" s="444">
        <f t="shared" si="47"/>
        <v>295</v>
      </c>
      <c r="DO20" s="444">
        <f t="shared" si="47"/>
        <v>280</v>
      </c>
      <c r="DP20" s="444">
        <f t="shared" si="47"/>
        <v>295</v>
      </c>
      <c r="DQ20" s="444">
        <f t="shared" si="47"/>
        <v>342.99321223222654</v>
      </c>
      <c r="DR20" s="444">
        <f t="shared" si="47"/>
        <v>351.32475048354871</v>
      </c>
      <c r="DS20" s="444">
        <f t="shared" si="47"/>
        <v>292.61926061120687</v>
      </c>
      <c r="DT20" s="444">
        <f t="shared" si="47"/>
        <v>303.84559118012459</v>
      </c>
      <c r="DU20" s="444">
        <f t="shared" si="47"/>
        <v>329.7191721939314</v>
      </c>
      <c r="DV20" s="444">
        <f t="shared" si="47"/>
        <v>358.20071777429541</v>
      </c>
    </row>
    <row r="21" spans="2:126" x14ac:dyDescent="0.2">
      <c r="B21" s="10" t="s">
        <v>15</v>
      </c>
      <c r="C21" s="486">
        <v>55</v>
      </c>
      <c r="D21" s="486">
        <v>55</v>
      </c>
      <c r="E21" s="486">
        <v>55</v>
      </c>
      <c r="F21" s="486">
        <v>50</v>
      </c>
      <c r="G21" s="486">
        <v>50</v>
      </c>
      <c r="H21" s="486">
        <v>50</v>
      </c>
      <c r="I21" s="486">
        <v>77.014946329978727</v>
      </c>
      <c r="J21" s="486">
        <v>90.712189980034267</v>
      </c>
      <c r="K21" s="486">
        <v>98.365830015428031</v>
      </c>
      <c r="L21" s="486">
        <v>107.81764476922918</v>
      </c>
      <c r="M21" s="208">
        <f t="shared" si="11"/>
        <v>8.4372784265029033E-2</v>
      </c>
      <c r="N21" s="208">
        <f t="shared" si="7"/>
        <v>9.6088395251874514E-2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35"/>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9">
        <f t="shared" si="22"/>
        <v>47.404258000902743</v>
      </c>
      <c r="BJ21" s="59">
        <f t="shared" si="41"/>
        <v>50.328242129692811</v>
      </c>
      <c r="BK21" s="59">
        <f t="shared" si="21"/>
        <v>48.037587885735221</v>
      </c>
      <c r="BM21" s="10" t="s">
        <v>15</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2"/>
      <c r="BY21" s="208"/>
      <c r="BZ21" s="27"/>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679"/>
      <c r="DK21" s="679"/>
      <c r="DL21" s="679"/>
      <c r="DM21" s="679"/>
      <c r="DN21" s="679"/>
      <c r="DO21" s="679"/>
      <c r="DP21" s="679"/>
      <c r="DQ21" s="679"/>
      <c r="DR21" s="679"/>
      <c r="DS21" s="679"/>
      <c r="DT21" s="679"/>
      <c r="DU21" s="679"/>
      <c r="DV21" s="679"/>
    </row>
    <row r="22" spans="2:126" x14ac:dyDescent="0.2">
      <c r="B22" s="10" t="s">
        <v>16</v>
      </c>
      <c r="C22" s="486">
        <v>110</v>
      </c>
      <c r="D22" s="486">
        <v>105</v>
      </c>
      <c r="E22" s="486">
        <v>75</v>
      </c>
      <c r="F22" s="486">
        <v>110</v>
      </c>
      <c r="G22" s="486">
        <v>115</v>
      </c>
      <c r="H22" s="486">
        <v>105</v>
      </c>
      <c r="I22" s="486">
        <v>125.07036318706687</v>
      </c>
      <c r="J22" s="486">
        <v>115.20672624379222</v>
      </c>
      <c r="K22" s="486">
        <v>120.55294093398672</v>
      </c>
      <c r="L22" s="486">
        <v>115.53523743778437</v>
      </c>
      <c r="M22" s="208">
        <f t="shared" si="11"/>
        <v>4.6405404133099237E-2</v>
      </c>
      <c r="N22" s="208">
        <f t="shared" si="7"/>
        <v>-4.1622406366261688E-2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35"/>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9">
        <f t="shared" si="22"/>
        <v>62.092065951479562</v>
      </c>
      <c r="BJ22" s="59">
        <f t="shared" si="41"/>
        <v>62.429920921068963</v>
      </c>
      <c r="BK22" s="59">
        <f t="shared" si="21"/>
        <v>58.123020012917763</v>
      </c>
      <c r="BM22" s="10" t="s">
        <v>16</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2"/>
      <c r="BY22" s="208"/>
      <c r="BZ22" s="301"/>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679"/>
      <c r="DK22" s="679"/>
      <c r="DL22" s="679"/>
      <c r="DM22" s="679"/>
      <c r="DN22" s="679"/>
      <c r="DO22" s="679"/>
      <c r="DP22" s="679"/>
      <c r="DQ22" s="679"/>
      <c r="DR22" s="679"/>
      <c r="DS22" s="679"/>
      <c r="DT22" s="679"/>
      <c r="DU22" s="679"/>
      <c r="DV22" s="679"/>
    </row>
    <row r="23" spans="2:126" x14ac:dyDescent="0.2">
      <c r="B23" s="10" t="s">
        <v>17</v>
      </c>
      <c r="C23" s="486">
        <v>10</v>
      </c>
      <c r="D23" s="486">
        <v>10</v>
      </c>
      <c r="E23" s="486">
        <v>10</v>
      </c>
      <c r="F23" s="486">
        <v>15</v>
      </c>
      <c r="G23" s="486">
        <v>15</v>
      </c>
      <c r="H23" s="486">
        <v>15</v>
      </c>
      <c r="I23" s="486">
        <v>66.067551452618346</v>
      </c>
      <c r="J23" s="486">
        <v>61.809333170394638</v>
      </c>
      <c r="K23" s="486">
        <v>65.040762887223735</v>
      </c>
      <c r="L23" s="486">
        <v>65.649980012408307</v>
      </c>
      <c r="M23" s="208">
        <f t="shared" si="11"/>
        <v>5.2280611213208816E-2</v>
      </c>
      <c r="N23" s="208">
        <f t="shared" si="7"/>
        <v>9.3666971010304412E-3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35"/>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9">
        <f t="shared" si="22"/>
        <v>31.408445211939153</v>
      </c>
      <c r="BJ23" s="59">
        <f t="shared" si="41"/>
        <v>33.159865681357651</v>
      </c>
      <c r="BK23" s="59">
        <f t="shared" si="21"/>
        <v>31.88089720586607</v>
      </c>
      <c r="BM23" s="10" t="s">
        <v>17</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2"/>
      <c r="BY23" s="208"/>
      <c r="BZ23" s="301"/>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679"/>
      <c r="DK23" s="679"/>
      <c r="DL23" s="679"/>
      <c r="DM23" s="679"/>
      <c r="DN23" s="679"/>
      <c r="DO23" s="679"/>
      <c r="DP23" s="679"/>
      <c r="DQ23" s="679"/>
      <c r="DR23" s="679"/>
      <c r="DS23" s="679"/>
      <c r="DT23" s="679"/>
      <c r="DU23" s="679"/>
      <c r="DV23" s="679"/>
    </row>
    <row r="24" spans="2:126" x14ac:dyDescent="0.2">
      <c r="B24" s="10" t="s">
        <v>18</v>
      </c>
      <c r="C24" s="486">
        <v>195</v>
      </c>
      <c r="D24" s="486">
        <v>215</v>
      </c>
      <c r="E24" s="486">
        <v>230</v>
      </c>
      <c r="F24" s="486">
        <v>225</v>
      </c>
      <c r="G24" s="486">
        <v>220</v>
      </c>
      <c r="H24" s="486">
        <v>215</v>
      </c>
      <c r="I24" s="486">
        <v>235.70899084972726</v>
      </c>
      <c r="J24" s="486">
        <v>184.77601537185498</v>
      </c>
      <c r="K24" s="486">
        <v>251.29434689740231</v>
      </c>
      <c r="L24" s="486">
        <v>140.15253919171715</v>
      </c>
      <c r="M24" s="208">
        <f t="shared" si="11"/>
        <v>0.35999440399059157</v>
      </c>
      <c r="N24" s="208">
        <f t="shared" si="7"/>
        <v>-0.44227738935592453</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35"/>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9">
        <f t="shared" si="22"/>
        <v>84.309826540563876</v>
      </c>
      <c r="BJ24" s="59">
        <f t="shared" si="41"/>
        <v>105.70797063913747</v>
      </c>
      <c r="BK24" s="59">
        <f t="shared" si="21"/>
        <v>145.58637625826483</v>
      </c>
      <c r="BM24" s="10" t="s">
        <v>18</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2"/>
      <c r="BY24" s="208"/>
      <c r="BZ24" s="27"/>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679"/>
      <c r="DK24" s="679"/>
      <c r="DL24" s="679"/>
      <c r="DM24" s="679"/>
      <c r="DN24" s="679"/>
      <c r="DO24" s="679"/>
      <c r="DP24" s="679"/>
      <c r="DQ24" s="679"/>
      <c r="DR24" s="679"/>
      <c r="DS24" s="679"/>
      <c r="DT24" s="679"/>
      <c r="DU24" s="679"/>
      <c r="DV24" s="679"/>
    </row>
    <row r="25" spans="2:126" x14ac:dyDescent="0.2">
      <c r="B25" s="52" t="s">
        <v>19</v>
      </c>
      <c r="C25" s="664">
        <v>165</v>
      </c>
      <c r="D25" s="664">
        <v>155</v>
      </c>
      <c r="E25" s="664">
        <v>145</v>
      </c>
      <c r="F25" s="664">
        <v>160</v>
      </c>
      <c r="G25" s="664">
        <v>170</v>
      </c>
      <c r="H25" s="664">
        <v>180</v>
      </c>
      <c r="I25" s="664">
        <v>190.45611089638408</v>
      </c>
      <c r="J25" s="664">
        <v>143.96058702525539</v>
      </c>
      <c r="K25" s="664">
        <v>152.66600923418605</v>
      </c>
      <c r="L25" s="664">
        <v>183.40854907889658</v>
      </c>
      <c r="M25" s="217">
        <f t="shared" si="11"/>
        <v>6.0470871846357799E-2</v>
      </c>
      <c r="N25" s="217">
        <f t="shared" si="7"/>
        <v>0.20137121549795811</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38.292828162757075</v>
      </c>
      <c r="AS25" s="54">
        <v>36.28000824875447</v>
      </c>
      <c r="AT25" s="54">
        <v>35.205778862894242</v>
      </c>
      <c r="AU25" s="635"/>
      <c r="AV25" s="54">
        <f t="shared" si="48"/>
        <v>75</v>
      </c>
      <c r="AW25" s="54">
        <f t="shared" si="49"/>
        <v>80</v>
      </c>
      <c r="AX25" s="54">
        <f t="shared" si="50"/>
        <v>70</v>
      </c>
      <c r="AY25" s="54">
        <f t="shared" si="51"/>
        <v>70</v>
      </c>
      <c r="AZ25" s="54">
        <f t="shared" si="52"/>
        <v>80</v>
      </c>
      <c r="BA25" s="54">
        <f t="shared" si="53"/>
        <v>80</v>
      </c>
      <c r="BB25" s="54">
        <f t="shared" si="54"/>
        <v>85</v>
      </c>
      <c r="BC25" s="54">
        <f t="shared" si="55"/>
        <v>90</v>
      </c>
      <c r="BD25" s="54">
        <f t="shared" si="56"/>
        <v>90</v>
      </c>
      <c r="BE25" s="54">
        <f t="shared" si="57"/>
        <v>95</v>
      </c>
      <c r="BF25" s="54">
        <f t="shared" si="27"/>
        <v>91.987262611373026</v>
      </c>
      <c r="BG25" s="54">
        <f t="shared" si="20"/>
        <v>98.468848285011035</v>
      </c>
      <c r="BH25" s="54">
        <f t="shared" si="10"/>
        <v>65.329591550016147</v>
      </c>
      <c r="BI25" s="516">
        <f t="shared" si="22"/>
        <v>78.630995475239246</v>
      </c>
      <c r="BJ25" s="620">
        <f t="shared" si="41"/>
        <v>78.093172822674518</v>
      </c>
      <c r="BK25" s="620">
        <f t="shared" si="21"/>
        <v>74.572836411511545</v>
      </c>
      <c r="BM25" s="52" t="s">
        <v>19</v>
      </c>
      <c r="BN25" s="54">
        <f t="shared" si="58"/>
        <v>165</v>
      </c>
      <c r="BO25" s="54">
        <f t="shared" si="58"/>
        <v>155</v>
      </c>
      <c r="BP25" s="54">
        <f t="shared" si="58"/>
        <v>145</v>
      </c>
      <c r="BQ25" s="54">
        <f t="shared" si="58"/>
        <v>160</v>
      </c>
      <c r="BR25" s="54">
        <f t="shared" si="58"/>
        <v>170</v>
      </c>
      <c r="BS25" s="54">
        <f t="shared" si="58"/>
        <v>180</v>
      </c>
      <c r="BT25" s="54">
        <f t="shared" si="58"/>
        <v>190.45611089638408</v>
      </c>
      <c r="BU25" s="54">
        <f t="shared" si="58"/>
        <v>143.96058702525539</v>
      </c>
      <c r="BV25" s="54">
        <f t="shared" si="58"/>
        <v>152.66600923418605</v>
      </c>
      <c r="BW25" s="54"/>
      <c r="BX25" s="216"/>
      <c r="BY25" s="217"/>
      <c r="BZ25" s="2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row>
    <row r="26" spans="2:126"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171.8321596704973</v>
      </c>
      <c r="L26" s="495">
        <f t="shared" si="59"/>
        <v>193.04831842697632</v>
      </c>
      <c r="M26" s="210">
        <f t="shared" si="11"/>
        <v>0.57809213583225594</v>
      </c>
      <c r="N26" s="210">
        <f t="shared" si="7"/>
        <v>0.12347024443598209</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36.600546359899766</v>
      </c>
      <c r="AQ26" s="50">
        <f>SUM(AQ27:AQ31)</f>
        <v>39.166528297240305</v>
      </c>
      <c r="AR26" s="50">
        <f>SUM(AR27:AR31)</f>
        <v>39.166528297240305</v>
      </c>
      <c r="AS26" s="50">
        <f>SUM(AS27:AS31)</f>
        <v>56.898556716116914</v>
      </c>
      <c r="AT26" s="50">
        <f>SUM(AT27:AT31)</f>
        <v>44.217997817252197</v>
      </c>
      <c r="AU26" s="635"/>
      <c r="AV26" s="50">
        <f t="shared" ref="AV26:AX26" si="61">SUM(AV27:AV31)</f>
        <v>30</v>
      </c>
      <c r="AW26" s="50">
        <f t="shared" si="61"/>
        <v>30</v>
      </c>
      <c r="AX26" s="50">
        <f t="shared" si="61"/>
        <v>105</v>
      </c>
      <c r="AY26" s="50">
        <f>SUM(AY27:AY31)</f>
        <v>100</v>
      </c>
      <c r="AZ26" s="50">
        <f>SUM(AZ27:AZ31)</f>
        <v>115</v>
      </c>
      <c r="BA26" s="50">
        <f t="shared" ref="BA26:BD26" si="62">SUM(BA27:BA31)</f>
        <v>110</v>
      </c>
      <c r="BB26" s="50">
        <f t="shared" si="62"/>
        <v>50</v>
      </c>
      <c r="BC26" s="50">
        <f t="shared" si="62"/>
        <v>50</v>
      </c>
      <c r="BD26" s="50">
        <f t="shared" si="62"/>
        <v>110</v>
      </c>
      <c r="BE26" s="50">
        <f>SUM(BE27:BE31)</f>
        <v>110</v>
      </c>
      <c r="BF26" s="50">
        <f t="shared" si="27"/>
        <v>109.41399816465491</v>
      </c>
      <c r="BG26" s="50">
        <f t="shared" si="20"/>
        <v>109.41399816465491</v>
      </c>
      <c r="BH26" s="50">
        <f t="shared" si="10"/>
        <v>51.466303594277662</v>
      </c>
      <c r="BI26" s="50">
        <f t="shared" si="22"/>
        <v>57.419708678938733</v>
      </c>
      <c r="BJ26" s="50">
        <f t="shared" si="41"/>
        <v>75.767074657140071</v>
      </c>
      <c r="BK26" s="50">
        <f t="shared" si="21"/>
        <v>96.065085013357219</v>
      </c>
      <c r="BM26" s="20" t="s">
        <v>13</v>
      </c>
      <c r="BN26" s="50">
        <f t="shared" si="58"/>
        <v>50</v>
      </c>
      <c r="BO26" s="50">
        <f t="shared" si="58"/>
        <v>60</v>
      </c>
      <c r="BP26" s="50">
        <f t="shared" si="58"/>
        <v>205</v>
      </c>
      <c r="BQ26" s="50">
        <f t="shared" si="58"/>
        <v>220</v>
      </c>
      <c r="BR26" s="50">
        <f t="shared" si="58"/>
        <v>100</v>
      </c>
      <c r="BS26" s="50">
        <f t="shared" si="58"/>
        <v>235</v>
      </c>
      <c r="BT26" s="50">
        <f t="shared" si="58"/>
        <v>218.82799632930983</v>
      </c>
      <c r="BU26" s="50">
        <f t="shared" si="58"/>
        <v>108.88601227321639</v>
      </c>
      <c r="BV26" s="50">
        <f t="shared" si="58"/>
        <v>171.8321596704973</v>
      </c>
      <c r="BW26" s="50">
        <f>L26</f>
        <v>193.04831842697632</v>
      </c>
      <c r="BX26" s="210">
        <f t="shared" si="28"/>
        <v>0.57809213583225594</v>
      </c>
      <c r="BY26" s="210">
        <f>N26</f>
        <v>0.12347024443598209</v>
      </c>
      <c r="BZ26" s="198"/>
      <c r="CA26" s="444">
        <f t="shared" ref="CA26:DE26" si="63">P26</f>
        <v>15</v>
      </c>
      <c r="CB26" s="444">
        <f t="shared" si="63"/>
        <v>15</v>
      </c>
      <c r="CC26" s="444">
        <f t="shared" si="63"/>
        <v>55</v>
      </c>
      <c r="CD26" s="444">
        <f t="shared" si="63"/>
        <v>50</v>
      </c>
      <c r="CE26" s="444">
        <f t="shared" si="63"/>
        <v>50</v>
      </c>
      <c r="CF26" s="444">
        <f t="shared" si="63"/>
        <v>50</v>
      </c>
      <c r="CG26" s="444">
        <f t="shared" si="63"/>
        <v>55</v>
      </c>
      <c r="CH26" s="444">
        <f t="shared" si="63"/>
        <v>60</v>
      </c>
      <c r="CI26" s="444">
        <f t="shared" si="63"/>
        <v>55</v>
      </c>
      <c r="CJ26" s="444">
        <f t="shared" si="63"/>
        <v>55</v>
      </c>
      <c r="CK26" s="444">
        <f t="shared" si="63"/>
        <v>35</v>
      </c>
      <c r="CL26" s="444">
        <f t="shared" si="63"/>
        <v>15</v>
      </c>
      <c r="CM26" s="444">
        <f t="shared" si="63"/>
        <v>25</v>
      </c>
      <c r="CN26" s="444">
        <f t="shared" si="63"/>
        <v>25</v>
      </c>
      <c r="CO26" s="444">
        <f t="shared" si="63"/>
        <v>55</v>
      </c>
      <c r="CP26" s="444">
        <f t="shared" si="63"/>
        <v>55</v>
      </c>
      <c r="CQ26" s="444">
        <f t="shared" si="63"/>
        <v>55</v>
      </c>
      <c r="CR26" s="444">
        <f t="shared" si="63"/>
        <v>55</v>
      </c>
      <c r="CS26" s="444">
        <f t="shared" si="63"/>
        <v>54.706999082327457</v>
      </c>
      <c r="CT26" s="444">
        <f t="shared" si="63"/>
        <v>54.706999082327457</v>
      </c>
      <c r="CU26" s="444">
        <f t="shared" si="63"/>
        <v>54.706999082327457</v>
      </c>
      <c r="CV26" s="444">
        <f t="shared" si="63"/>
        <v>54.706999082327457</v>
      </c>
      <c r="CW26" s="444">
        <f t="shared" si="63"/>
        <v>33.175852077934877</v>
      </c>
      <c r="CX26" s="444">
        <f t="shared" si="63"/>
        <v>18.290451516342788</v>
      </c>
      <c r="CY26" s="444">
        <f t="shared" si="63"/>
        <v>21.426618642480928</v>
      </c>
      <c r="CZ26" s="444">
        <f t="shared" si="63"/>
        <v>35.993090036457801</v>
      </c>
      <c r="DA26" s="444">
        <f t="shared" si="63"/>
        <v>36.600546359899766</v>
      </c>
      <c r="DB26" s="444">
        <f t="shared" si="63"/>
        <v>39.166528297240305</v>
      </c>
      <c r="DC26" s="444">
        <f t="shared" si="63"/>
        <v>39.166528297240305</v>
      </c>
      <c r="DD26" s="444">
        <f t="shared" si="63"/>
        <v>56.898556716116914</v>
      </c>
      <c r="DE26" s="444">
        <f t="shared" si="63"/>
        <v>44.217997817252197</v>
      </c>
      <c r="DF26" s="444"/>
      <c r="DG26" s="444">
        <f t="shared" ref="DG26:DV26" si="64">AV26</f>
        <v>30</v>
      </c>
      <c r="DH26" s="444">
        <f t="shared" si="64"/>
        <v>30</v>
      </c>
      <c r="DI26" s="444">
        <f t="shared" si="64"/>
        <v>105</v>
      </c>
      <c r="DJ26" s="444">
        <f t="shared" si="64"/>
        <v>100</v>
      </c>
      <c r="DK26" s="444">
        <f t="shared" si="64"/>
        <v>115</v>
      </c>
      <c r="DL26" s="444">
        <f t="shared" si="64"/>
        <v>110</v>
      </c>
      <c r="DM26" s="444">
        <f t="shared" si="64"/>
        <v>50</v>
      </c>
      <c r="DN26" s="444">
        <f t="shared" si="64"/>
        <v>50</v>
      </c>
      <c r="DO26" s="444">
        <f t="shared" si="64"/>
        <v>110</v>
      </c>
      <c r="DP26" s="444">
        <f t="shared" si="64"/>
        <v>110</v>
      </c>
      <c r="DQ26" s="444">
        <f t="shared" si="64"/>
        <v>109.41399816465491</v>
      </c>
      <c r="DR26" s="444">
        <f t="shared" si="64"/>
        <v>109.41399816465491</v>
      </c>
      <c r="DS26" s="444">
        <f t="shared" si="64"/>
        <v>51.466303594277662</v>
      </c>
      <c r="DT26" s="444">
        <f t="shared" si="64"/>
        <v>57.419708678938733</v>
      </c>
      <c r="DU26" s="444">
        <f t="shared" si="64"/>
        <v>75.767074657140071</v>
      </c>
      <c r="DV26" s="444">
        <f t="shared" si="64"/>
        <v>96.065085013357219</v>
      </c>
    </row>
    <row r="27" spans="2:126" x14ac:dyDescent="0.2">
      <c r="B27" s="10" t="s">
        <v>15</v>
      </c>
      <c r="C27" s="686">
        <v>40</v>
      </c>
      <c r="D27" s="686">
        <v>25</v>
      </c>
      <c r="E27" s="686">
        <v>-25</v>
      </c>
      <c r="F27" s="686">
        <v>90</v>
      </c>
      <c r="G27" s="686">
        <v>55</v>
      </c>
      <c r="H27" s="686">
        <v>55</v>
      </c>
      <c r="I27" s="468">
        <v>29.756842744181988</v>
      </c>
      <c r="J27" s="468">
        <v>5.2641984839475882</v>
      </c>
      <c r="K27" s="468">
        <v>32.304510687106848</v>
      </c>
      <c r="L27" s="468">
        <v>34.166896792541124</v>
      </c>
      <c r="M27" s="208" t="str">
        <f t="shared" si="11"/>
        <v>&gt;±300%</v>
      </c>
      <c r="N27" s="208">
        <f t="shared" si="7"/>
        <v>5.7650961609444051E-2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35"/>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9">
        <f t="shared" si="22"/>
        <v>-0.39024770109540796</v>
      </c>
      <c r="BJ27" s="59">
        <f t="shared" si="41"/>
        <v>15.506165129811286</v>
      </c>
      <c r="BK27" s="59">
        <f t="shared" si="21"/>
        <v>16.798345557295562</v>
      </c>
      <c r="BM27" s="10" t="s">
        <v>15</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2"/>
      <c r="BY27" s="208"/>
      <c r="BZ27" s="27"/>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679"/>
      <c r="DK27" s="679"/>
      <c r="DL27" s="679"/>
      <c r="DM27" s="679"/>
      <c r="DN27" s="679"/>
      <c r="DO27" s="679"/>
      <c r="DP27" s="679"/>
      <c r="DQ27" s="679"/>
      <c r="DR27" s="679"/>
      <c r="DS27" s="679"/>
      <c r="DT27" s="679"/>
      <c r="DU27" s="679"/>
      <c r="DV27" s="679"/>
    </row>
    <row r="28" spans="2:126"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1"/>
        <v>0.67920462822908934</v>
      </c>
      <c r="N28" s="208">
        <f t="shared" si="7"/>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35"/>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9">
        <f t="shared" si="22"/>
        <v>4.6317022691539176</v>
      </c>
      <c r="BJ28" s="59">
        <f t="shared" si="41"/>
        <v>8.8161934195002338</v>
      </c>
      <c r="BK28" s="59">
        <f t="shared" si="21"/>
        <v>9.5508762044585858</v>
      </c>
      <c r="BM28" s="10" t="s">
        <v>16</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2"/>
      <c r="BY28" s="208"/>
      <c r="BZ28" s="27"/>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679"/>
      <c r="DK28" s="679"/>
      <c r="DL28" s="679"/>
      <c r="DM28" s="679"/>
      <c r="DN28" s="679"/>
      <c r="DO28" s="679"/>
      <c r="DP28" s="679"/>
      <c r="DQ28" s="679"/>
      <c r="DR28" s="679"/>
      <c r="DS28" s="679"/>
      <c r="DT28" s="679"/>
      <c r="DU28" s="679"/>
      <c r="DV28" s="679"/>
    </row>
    <row r="29" spans="2:126"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1"/>
        <v>1.0973404834631362</v>
      </c>
      <c r="N29" s="208">
        <f t="shared" si="7"/>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35"/>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9">
        <f t="shared" si="22"/>
        <v>2.9451213177290652</v>
      </c>
      <c r="BJ29" s="59">
        <f t="shared" si="41"/>
        <v>6.1403651514318724</v>
      </c>
      <c r="BK29" s="59">
        <f t="shared" si="21"/>
        <v>6.1403651514318724</v>
      </c>
      <c r="BM29" s="10" t="s">
        <v>17</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2"/>
      <c r="BY29" s="208"/>
      <c r="BZ29" s="27"/>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679"/>
      <c r="DK29" s="679"/>
      <c r="DL29" s="679"/>
      <c r="DM29" s="679"/>
      <c r="DN29" s="679"/>
      <c r="DO29" s="679"/>
      <c r="DP29" s="679"/>
      <c r="DQ29" s="679"/>
      <c r="DR29" s="679"/>
      <c r="DS29" s="679"/>
      <c r="DT29" s="679"/>
      <c r="DU29" s="679"/>
      <c r="DV29" s="679"/>
    </row>
    <row r="30" spans="2:126"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1"/>
        <v>0.18269592455095318</v>
      </c>
      <c r="N30" s="208">
        <f t="shared" si="7"/>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35"/>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9">
        <f t="shared" si="22"/>
        <v>17.770872011367711</v>
      </c>
      <c r="BJ30" s="59">
        <f>AP30+AQ30</f>
        <v>20.858157599662679</v>
      </c>
      <c r="BK30" s="59">
        <f t="shared" si="21"/>
        <v>20.858157599662679</v>
      </c>
      <c r="BM30" s="10" t="s">
        <v>18</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2"/>
      <c r="BY30" s="208"/>
      <c r="BZ30" s="27"/>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679"/>
      <c r="DK30" s="679"/>
      <c r="DL30" s="679"/>
      <c r="DM30" s="679"/>
      <c r="DN30" s="679"/>
      <c r="DO30" s="679"/>
      <c r="DP30" s="679"/>
      <c r="DQ30" s="679"/>
      <c r="DR30" s="679"/>
      <c r="DS30" s="679"/>
      <c r="DT30" s="679"/>
      <c r="DU30" s="679"/>
      <c r="DV30" s="679"/>
    </row>
    <row r="31" spans="2:126" x14ac:dyDescent="0.2">
      <c r="B31" s="52" t="s">
        <v>19</v>
      </c>
      <c r="C31" s="687">
        <v>-35</v>
      </c>
      <c r="D31" s="687">
        <v>95</v>
      </c>
      <c r="E31" s="687">
        <v>110</v>
      </c>
      <c r="F31" s="687">
        <v>40</v>
      </c>
      <c r="G31" s="687">
        <v>35</v>
      </c>
      <c r="H31" s="687">
        <v>145</v>
      </c>
      <c r="I31" s="662">
        <v>102.61591196981455</v>
      </c>
      <c r="J31" s="662">
        <v>51.556249869683498</v>
      </c>
      <c r="K31" s="662">
        <v>67.163533857242527</v>
      </c>
      <c r="L31" s="662">
        <v>91.337664702029542</v>
      </c>
      <c r="M31" s="217">
        <f t="shared" si="11"/>
        <v>0.30272341427099314</v>
      </c>
      <c r="N31" s="217">
        <f t="shared" si="7"/>
        <v>0.35992940598047785</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19.921293771180583</v>
      </c>
      <c r="AU31" s="635"/>
      <c r="AV31" s="54">
        <f t="shared" si="65"/>
        <v>45</v>
      </c>
      <c r="AW31" s="54">
        <f t="shared" si="66"/>
        <v>50</v>
      </c>
      <c r="AX31" s="54">
        <f t="shared" si="67"/>
        <v>55</v>
      </c>
      <c r="AY31" s="54">
        <f t="shared" si="68"/>
        <v>50</v>
      </c>
      <c r="AZ31" s="54">
        <f t="shared" si="69"/>
        <v>20</v>
      </c>
      <c r="BA31" s="54">
        <f t="shared" si="70"/>
        <v>20</v>
      </c>
      <c r="BB31" s="54">
        <f t="shared" si="71"/>
        <v>20</v>
      </c>
      <c r="BC31" s="54">
        <f t="shared" si="72"/>
        <v>20</v>
      </c>
      <c r="BD31" s="54">
        <f t="shared" si="73"/>
        <v>70</v>
      </c>
      <c r="BE31" s="54">
        <f t="shared" si="74"/>
        <v>70</v>
      </c>
      <c r="BF31" s="54">
        <f t="shared" si="27"/>
        <v>51.307955984907274</v>
      </c>
      <c r="BG31" s="54">
        <f t="shared" si="20"/>
        <v>51.307955984907274</v>
      </c>
      <c r="BH31" s="54">
        <f t="shared" si="10"/>
        <v>19.093989087900056</v>
      </c>
      <c r="BI31" s="516">
        <f t="shared" si="22"/>
        <v>32.462260781783442</v>
      </c>
      <c r="BJ31" s="620">
        <f t="shared" si="41"/>
        <v>24.446193356734</v>
      </c>
      <c r="BK31" s="620">
        <f t="shared" si="21"/>
        <v>42.717340500508527</v>
      </c>
      <c r="BM31" s="52" t="s">
        <v>19</v>
      </c>
      <c r="BN31" s="54">
        <f t="shared" si="58"/>
        <v>-35</v>
      </c>
      <c r="BO31" s="54">
        <f t="shared" si="58"/>
        <v>95</v>
      </c>
      <c r="BP31" s="54">
        <f t="shared" si="58"/>
        <v>110</v>
      </c>
      <c r="BQ31" s="54">
        <f t="shared" si="58"/>
        <v>40</v>
      </c>
      <c r="BR31" s="54">
        <f t="shared" si="58"/>
        <v>35</v>
      </c>
      <c r="BS31" s="54">
        <f t="shared" si="58"/>
        <v>145</v>
      </c>
      <c r="BT31" s="54">
        <f t="shared" si="58"/>
        <v>102.61591196981455</v>
      </c>
      <c r="BU31" s="54">
        <f t="shared" si="58"/>
        <v>51.556249869683498</v>
      </c>
      <c r="BV31" s="54">
        <f t="shared" si="58"/>
        <v>67.163533857242527</v>
      </c>
      <c r="BW31" s="54"/>
      <c r="BX31" s="216"/>
      <c r="BY31" s="217"/>
      <c r="BZ31" s="2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row>
    <row r="32" spans="2:126"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127.45219999999998</v>
      </c>
      <c r="M32" s="210">
        <f t="shared" si="11"/>
        <v>3.9720509817217753E-2</v>
      </c>
      <c r="N32" s="210">
        <f t="shared" si="7"/>
        <v>-5.5396114969463839E-2</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30.239899999999999</v>
      </c>
      <c r="AU32" s="635"/>
      <c r="AV32" s="50">
        <f t="shared" ref="AV32:AY32" si="76">SUM(AV33:AV37)</f>
        <v>100</v>
      </c>
      <c r="AW32" s="50">
        <f t="shared" si="76"/>
        <v>115</v>
      </c>
      <c r="AX32" s="50">
        <f t="shared" si="76"/>
        <v>110</v>
      </c>
      <c r="AY32" s="50">
        <f t="shared" si="76"/>
        <v>100</v>
      </c>
      <c r="AZ32" s="50">
        <f>SUM(AZ33:AZ37)</f>
        <v>100</v>
      </c>
      <c r="BA32" s="50">
        <f t="shared" ref="BA32:BD32" si="77">SUM(BA33:BA37)</f>
        <v>100</v>
      </c>
      <c r="BB32" s="50">
        <f t="shared" si="77"/>
        <v>105</v>
      </c>
      <c r="BC32" s="50">
        <f t="shared" si="77"/>
        <v>115</v>
      </c>
      <c r="BD32" s="50">
        <f t="shared" si="77"/>
        <v>105</v>
      </c>
      <c r="BE32" s="50">
        <f>SUM(BE33:BE37)</f>
        <v>105</v>
      </c>
      <c r="BF32" s="50">
        <f t="shared" si="27"/>
        <v>70.98346592</v>
      </c>
      <c r="BG32" s="50">
        <f>AJ32+AK32</f>
        <v>73.385120000000001</v>
      </c>
      <c r="BH32" s="50">
        <f>AL32+AM32</f>
        <v>61.356000000000002</v>
      </c>
      <c r="BI32" s="50">
        <f t="shared" si="22"/>
        <v>68.415999999999997</v>
      </c>
      <c r="BJ32" s="50">
        <f>AP32+AQ32</f>
        <v>68.153249999999986</v>
      </c>
      <c r="BK32" s="50">
        <f t="shared" si="21"/>
        <v>66.773359999999997</v>
      </c>
      <c r="BM32" s="20" t="s">
        <v>10</v>
      </c>
      <c r="BN32" s="50">
        <f t="shared" si="58"/>
        <v>195</v>
      </c>
      <c r="BO32" s="50">
        <f t="shared" si="58"/>
        <v>215</v>
      </c>
      <c r="BP32" s="50">
        <f t="shared" si="58"/>
        <v>205</v>
      </c>
      <c r="BQ32" s="50">
        <f t="shared" si="58"/>
        <v>195</v>
      </c>
      <c r="BR32" s="50">
        <f t="shared" si="58"/>
        <v>210</v>
      </c>
      <c r="BS32" s="50">
        <f t="shared" si="58"/>
        <v>205</v>
      </c>
      <c r="BT32" s="50">
        <f t="shared" si="58"/>
        <v>144.371088411681</v>
      </c>
      <c r="BU32" s="50">
        <f t="shared" si="58"/>
        <v>129.77199999999999</v>
      </c>
      <c r="BV32" s="50">
        <f t="shared" si="58"/>
        <v>134.92660999999998</v>
      </c>
      <c r="BW32" s="50">
        <f>L32</f>
        <v>127.45219999999998</v>
      </c>
      <c r="BX32" s="210">
        <f t="shared" si="28"/>
        <v>3.9720509817217753E-2</v>
      </c>
      <c r="BY32" s="210">
        <f>N32</f>
        <v>-5.5396114969463839E-2</v>
      </c>
      <c r="BZ32" s="198"/>
      <c r="CA32" s="444">
        <f t="shared" ref="CA32:DE32" si="78">P32</f>
        <v>55</v>
      </c>
      <c r="CB32" s="444">
        <f t="shared" si="78"/>
        <v>60</v>
      </c>
      <c r="CC32" s="444">
        <f t="shared" si="78"/>
        <v>60</v>
      </c>
      <c r="CD32" s="444">
        <f t="shared" si="78"/>
        <v>50</v>
      </c>
      <c r="CE32" s="444">
        <f t="shared" si="78"/>
        <v>50</v>
      </c>
      <c r="CF32" s="444">
        <f t="shared" si="78"/>
        <v>50</v>
      </c>
      <c r="CG32" s="444">
        <f t="shared" si="78"/>
        <v>50</v>
      </c>
      <c r="CH32" s="444">
        <f t="shared" si="78"/>
        <v>50</v>
      </c>
      <c r="CI32" s="444">
        <f t="shared" si="78"/>
        <v>50</v>
      </c>
      <c r="CJ32" s="444">
        <f t="shared" si="78"/>
        <v>50</v>
      </c>
      <c r="CK32" s="444">
        <f t="shared" si="78"/>
        <v>55</v>
      </c>
      <c r="CL32" s="444">
        <f t="shared" si="78"/>
        <v>50</v>
      </c>
      <c r="CM32" s="444">
        <f t="shared" si="78"/>
        <v>50</v>
      </c>
      <c r="CN32" s="444">
        <f t="shared" si="78"/>
        <v>65</v>
      </c>
      <c r="CO32" s="444">
        <f t="shared" si="78"/>
        <v>55</v>
      </c>
      <c r="CP32" s="444">
        <f t="shared" si="78"/>
        <v>50</v>
      </c>
      <c r="CQ32" s="444">
        <f t="shared" si="78"/>
        <v>50</v>
      </c>
      <c r="CR32" s="444">
        <f t="shared" si="78"/>
        <v>55</v>
      </c>
      <c r="CS32" s="444">
        <f t="shared" si="78"/>
        <v>35.253865920000003</v>
      </c>
      <c r="CT32" s="444">
        <f t="shared" si="78"/>
        <v>35.729599999999998</v>
      </c>
      <c r="CU32" s="444">
        <f t="shared" si="78"/>
        <v>37.484800000000007</v>
      </c>
      <c r="CV32" s="444">
        <f t="shared" si="78"/>
        <v>35.900320000000001</v>
      </c>
      <c r="CW32" s="444">
        <f t="shared" si="78"/>
        <v>32.069000000000003</v>
      </c>
      <c r="CX32" s="444">
        <f t="shared" si="78"/>
        <v>29.286999999999999</v>
      </c>
      <c r="CY32" s="444">
        <f t="shared" si="78"/>
        <v>32.602000000000004</v>
      </c>
      <c r="CZ32" s="444">
        <f t="shared" si="78"/>
        <v>35.814</v>
      </c>
      <c r="DA32" s="444">
        <f t="shared" si="78"/>
        <v>33.107999999999997</v>
      </c>
      <c r="DB32" s="444">
        <f t="shared" si="78"/>
        <v>35.045249999999996</v>
      </c>
      <c r="DC32" s="444">
        <f t="shared" si="78"/>
        <v>34.968000000000004</v>
      </c>
      <c r="DD32" s="444">
        <f t="shared" si="78"/>
        <v>31.80536</v>
      </c>
      <c r="DE32" s="444">
        <f t="shared" si="78"/>
        <v>30.239899999999999</v>
      </c>
      <c r="DF32" s="444"/>
      <c r="DG32" s="444">
        <f t="shared" ref="DG32:DV32" si="79">AV32</f>
        <v>100</v>
      </c>
      <c r="DH32" s="444">
        <f t="shared" si="79"/>
        <v>115</v>
      </c>
      <c r="DI32" s="444">
        <f t="shared" si="79"/>
        <v>110</v>
      </c>
      <c r="DJ32" s="444">
        <f t="shared" si="79"/>
        <v>100</v>
      </c>
      <c r="DK32" s="444">
        <f t="shared" si="79"/>
        <v>100</v>
      </c>
      <c r="DL32" s="444">
        <f t="shared" si="79"/>
        <v>100</v>
      </c>
      <c r="DM32" s="444">
        <f t="shared" si="79"/>
        <v>105</v>
      </c>
      <c r="DN32" s="444">
        <f t="shared" si="79"/>
        <v>115</v>
      </c>
      <c r="DO32" s="444">
        <f t="shared" si="79"/>
        <v>105</v>
      </c>
      <c r="DP32" s="444">
        <f t="shared" si="79"/>
        <v>105</v>
      </c>
      <c r="DQ32" s="444">
        <f t="shared" si="79"/>
        <v>70.98346592</v>
      </c>
      <c r="DR32" s="444">
        <f t="shared" si="79"/>
        <v>73.385120000000001</v>
      </c>
      <c r="DS32" s="444">
        <f t="shared" si="79"/>
        <v>61.356000000000002</v>
      </c>
      <c r="DT32" s="444">
        <f t="shared" si="79"/>
        <v>68.415999999999997</v>
      </c>
      <c r="DU32" s="444">
        <f t="shared" si="79"/>
        <v>68.153249999999986</v>
      </c>
      <c r="DV32" s="444">
        <f t="shared" si="79"/>
        <v>66.773359999999997</v>
      </c>
    </row>
    <row r="33" spans="2:126" x14ac:dyDescent="0.2">
      <c r="B33" s="10" t="s">
        <v>15</v>
      </c>
      <c r="C33" s="468">
        <v>10</v>
      </c>
      <c r="D33" s="468">
        <v>15</v>
      </c>
      <c r="E33" s="468">
        <v>15</v>
      </c>
      <c r="F33" s="468">
        <v>10</v>
      </c>
      <c r="G33" s="468">
        <v>15</v>
      </c>
      <c r="H33" s="468">
        <v>15</v>
      </c>
      <c r="I33" s="468">
        <v>38.113967340683786</v>
      </c>
      <c r="J33" s="468">
        <v>35.038440000000001</v>
      </c>
      <c r="K33" s="468">
        <v>35.485698429999999</v>
      </c>
      <c r="L33" s="468">
        <v>33.774832999999994</v>
      </c>
      <c r="M33" s="208">
        <f t="shared" si="11"/>
        <v>1.2764792896030608E-2</v>
      </c>
      <c r="N33" s="208">
        <f t="shared" si="7"/>
        <v>-4.8212815463528291E-2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35"/>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50"/>
      <c r="BJ33" s="59"/>
      <c r="BK33" s="59"/>
      <c r="BM33" s="10" t="s">
        <v>15</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2"/>
      <c r="BY33" s="208"/>
      <c r="BZ33" s="27"/>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679"/>
      <c r="DK33" s="679"/>
      <c r="DL33" s="679"/>
      <c r="DM33" s="679"/>
      <c r="DN33" s="679"/>
      <c r="DO33" s="679"/>
      <c r="DP33" s="679"/>
      <c r="DQ33" s="679"/>
      <c r="DR33" s="679"/>
      <c r="DS33" s="679"/>
      <c r="DT33" s="679"/>
      <c r="DU33" s="679"/>
      <c r="DV33" s="679"/>
    </row>
    <row r="34" spans="2:126" x14ac:dyDescent="0.2">
      <c r="B34" s="10" t="s">
        <v>16</v>
      </c>
      <c r="C34" s="468">
        <v>5</v>
      </c>
      <c r="D34" s="468">
        <v>10</v>
      </c>
      <c r="E34" s="468">
        <v>10</v>
      </c>
      <c r="F34" s="468">
        <v>10</v>
      </c>
      <c r="G34" s="468">
        <v>10</v>
      </c>
      <c r="H34" s="468">
        <v>10</v>
      </c>
      <c r="I34" s="468">
        <v>27.286135709807709</v>
      </c>
      <c r="J34" s="468">
        <v>22.710099999999997</v>
      </c>
      <c r="K34" s="468">
        <v>24.826496239999997</v>
      </c>
      <c r="L34" s="468">
        <v>23.578656999999996</v>
      </c>
      <c r="M34" s="208">
        <f t="shared" si="11"/>
        <v>9.319185032210342E-2</v>
      </c>
      <c r="N34" s="208">
        <f t="shared" si="7"/>
        <v>-5.0262398202993497E-2</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35"/>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50"/>
      <c r="BJ34" s="59"/>
      <c r="BK34" s="59"/>
      <c r="BM34" s="10" t="s">
        <v>16</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2"/>
      <c r="BY34" s="208"/>
      <c r="BZ34" s="301"/>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679"/>
      <c r="DK34" s="679"/>
      <c r="DL34" s="679"/>
      <c r="DM34" s="679"/>
      <c r="DN34" s="679"/>
      <c r="DO34" s="679"/>
      <c r="DP34" s="679"/>
      <c r="DQ34" s="679"/>
      <c r="DR34" s="679"/>
      <c r="DS34" s="679"/>
      <c r="DT34" s="679"/>
      <c r="DU34" s="679"/>
      <c r="DV34" s="679"/>
    </row>
    <row r="35" spans="2:126" x14ac:dyDescent="0.2">
      <c r="B35" s="10" t="s">
        <v>17</v>
      </c>
      <c r="C35" s="468">
        <v>15</v>
      </c>
      <c r="D35" s="468">
        <v>15</v>
      </c>
      <c r="E35" s="468">
        <v>15</v>
      </c>
      <c r="F35" s="468">
        <v>15</v>
      </c>
      <c r="G35" s="468">
        <v>15</v>
      </c>
      <c r="H35" s="468">
        <v>15</v>
      </c>
      <c r="I35" s="468">
        <v>19.634468023988617</v>
      </c>
      <c r="J35" s="468">
        <v>16.221499999999999</v>
      </c>
      <c r="K35" s="468">
        <v>17.405532689999998</v>
      </c>
      <c r="L35" s="468">
        <v>16.568785999999996</v>
      </c>
      <c r="M35" s="208">
        <f t="shared" si="11"/>
        <v>7.2991566131368701E-2</v>
      </c>
      <c r="N35" s="208">
        <f t="shared" si="7"/>
        <v>-4.8073604232793055E-2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35"/>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50"/>
      <c r="BJ35" s="59"/>
      <c r="BK35" s="59"/>
      <c r="BM35" s="10" t="s">
        <v>17</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2"/>
      <c r="BY35" s="208"/>
      <c r="BZ35" s="301"/>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679"/>
      <c r="DK35" s="679"/>
      <c r="DL35" s="679"/>
      <c r="DM35" s="679"/>
      <c r="DN35" s="679"/>
      <c r="DO35" s="679"/>
      <c r="DP35" s="679"/>
      <c r="DQ35" s="679"/>
      <c r="DR35" s="679"/>
      <c r="DS35" s="679"/>
      <c r="DT35" s="679"/>
      <c r="DU35" s="679"/>
      <c r="DV35" s="679"/>
    </row>
    <row r="36" spans="2:126" x14ac:dyDescent="0.2">
      <c r="B36" s="10" t="s">
        <v>18</v>
      </c>
      <c r="C36" s="468">
        <v>75</v>
      </c>
      <c r="D36" s="468">
        <v>70</v>
      </c>
      <c r="E36" s="468">
        <v>70</v>
      </c>
      <c r="F36" s="468">
        <v>80</v>
      </c>
      <c r="G36" s="468">
        <v>90</v>
      </c>
      <c r="H36" s="468">
        <v>85</v>
      </c>
      <c r="I36" s="468">
        <v>28.007991151866115</v>
      </c>
      <c r="J36" s="468">
        <v>30.885735999999998</v>
      </c>
      <c r="K36" s="468">
        <v>31.033120299999997</v>
      </c>
      <c r="L36" s="468">
        <v>27.657127399999993</v>
      </c>
      <c r="M36" s="208">
        <f t="shared" si="11"/>
        <v>4.7719212519332643E-3</v>
      </c>
      <c r="N36" s="208">
        <f t="shared" si="7"/>
        <v>-0.10878676934075504</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35"/>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50"/>
      <c r="BJ36" s="59"/>
      <c r="BK36" s="59"/>
      <c r="BM36" s="10" t="s">
        <v>18</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2"/>
      <c r="BY36" s="208"/>
      <c r="BZ36" s="27"/>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679"/>
      <c r="DK36" s="679"/>
      <c r="DL36" s="679"/>
      <c r="DM36" s="679"/>
      <c r="DN36" s="679"/>
      <c r="DO36" s="679"/>
      <c r="DP36" s="679"/>
      <c r="DQ36" s="679"/>
      <c r="DR36" s="679"/>
      <c r="DS36" s="679"/>
      <c r="DT36" s="679"/>
      <c r="DU36" s="679"/>
      <c r="DV36" s="679"/>
    </row>
    <row r="37" spans="2:126" x14ac:dyDescent="0.2">
      <c r="B37" s="52" t="s">
        <v>19</v>
      </c>
      <c r="C37" s="661">
        <v>90</v>
      </c>
      <c r="D37" s="661">
        <v>105</v>
      </c>
      <c r="E37" s="661">
        <v>95</v>
      </c>
      <c r="F37" s="661">
        <v>80</v>
      </c>
      <c r="G37" s="661">
        <v>80</v>
      </c>
      <c r="H37" s="661">
        <v>80</v>
      </c>
      <c r="I37" s="661">
        <v>31.328526185334777</v>
      </c>
      <c r="J37" s="661">
        <v>24.916224</v>
      </c>
      <c r="K37" s="661">
        <v>26.175762339999999</v>
      </c>
      <c r="L37" s="661">
        <v>25.872796599999997</v>
      </c>
      <c r="M37" s="217">
        <f t="shared" si="11"/>
        <v>5.0550931794480558E-2</v>
      </c>
      <c r="N37" s="618">
        <f t="shared" si="7"/>
        <v>-1.1574285251552352E-2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635"/>
      <c r="AV37" s="54">
        <f t="shared" si="80"/>
        <v>50</v>
      </c>
      <c r="AW37" s="54">
        <f t="shared" si="81"/>
        <v>55</v>
      </c>
      <c r="AX37" s="54">
        <f t="shared" si="82"/>
        <v>55</v>
      </c>
      <c r="AY37" s="54">
        <f t="shared" si="83"/>
        <v>40</v>
      </c>
      <c r="AZ37" s="54">
        <f t="shared" si="84"/>
        <v>40</v>
      </c>
      <c r="BA37" s="54">
        <f t="shared" si="85"/>
        <v>40</v>
      </c>
      <c r="BB37" s="54">
        <f t="shared" si="86"/>
        <v>40</v>
      </c>
      <c r="BC37" s="54">
        <f t="shared" si="87"/>
        <v>40</v>
      </c>
      <c r="BD37" s="54">
        <f t="shared" si="88"/>
        <v>40</v>
      </c>
      <c r="BE37" s="54">
        <f t="shared" si="89"/>
        <v>40</v>
      </c>
      <c r="BF37" s="54"/>
      <c r="BG37" s="54"/>
      <c r="BH37" s="54"/>
      <c r="BI37" s="517"/>
      <c r="BJ37" s="620"/>
      <c r="BK37" s="620"/>
      <c r="BM37" s="52" t="s">
        <v>19</v>
      </c>
      <c r="BN37" s="54">
        <f t="shared" si="58"/>
        <v>90</v>
      </c>
      <c r="BO37" s="54">
        <f t="shared" si="58"/>
        <v>105</v>
      </c>
      <c r="BP37" s="54">
        <f t="shared" si="58"/>
        <v>95</v>
      </c>
      <c r="BQ37" s="54">
        <f t="shared" si="58"/>
        <v>80</v>
      </c>
      <c r="BR37" s="54">
        <f t="shared" si="58"/>
        <v>80</v>
      </c>
      <c r="BS37" s="54">
        <f t="shared" si="58"/>
        <v>80</v>
      </c>
      <c r="BT37" s="54">
        <f t="shared" si="58"/>
        <v>31.328526185334777</v>
      </c>
      <c r="BU37" s="54">
        <f t="shared" si="58"/>
        <v>24.916224</v>
      </c>
      <c r="BV37" s="54">
        <f t="shared" si="58"/>
        <v>26.175762339999999</v>
      </c>
      <c r="BW37" s="54"/>
      <c r="BX37" s="216"/>
      <c r="BY37" s="217"/>
      <c r="BZ37" s="2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row>
    <row r="38" spans="2:126" x14ac:dyDescent="0.2">
      <c r="B38" s="20" t="s">
        <v>11</v>
      </c>
      <c r="C38" s="495">
        <v>145</v>
      </c>
      <c r="D38" s="495">
        <v>205</v>
      </c>
      <c r="E38" s="495">
        <v>235</v>
      </c>
      <c r="F38" s="495">
        <v>255</v>
      </c>
      <c r="G38" s="495">
        <v>205</v>
      </c>
      <c r="H38" s="495">
        <v>250</v>
      </c>
      <c r="I38" s="495">
        <f t="shared" ref="I38:L38" si="90">SUM(I39:I43)</f>
        <v>236.30553514877744</v>
      </c>
      <c r="J38" s="495">
        <f t="shared" si="90"/>
        <v>407.41725489092846</v>
      </c>
      <c r="K38" s="495">
        <f t="shared" si="90"/>
        <v>714.64969215683095</v>
      </c>
      <c r="L38" s="495">
        <f t="shared" si="90"/>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50">
        <v>138.49273705129639</v>
      </c>
      <c r="AU38" s="635"/>
      <c r="AV38" s="50">
        <f t="shared" ref="AV38:AY38" si="91">SUM(AV39:AV43)</f>
        <v>115</v>
      </c>
      <c r="AW38" s="50">
        <f t="shared" si="91"/>
        <v>90</v>
      </c>
      <c r="AX38" s="50">
        <f t="shared" si="91"/>
        <v>75</v>
      </c>
      <c r="AY38" s="50">
        <f t="shared" si="91"/>
        <v>140</v>
      </c>
      <c r="AZ38" s="50">
        <f>SUM(AZ39:AZ43)</f>
        <v>140</v>
      </c>
      <c r="BA38" s="50">
        <f t="shared" ref="BA38:BD38" si="92">SUM(BA39:BA43)</f>
        <v>65</v>
      </c>
      <c r="BB38" s="50">
        <f t="shared" si="92"/>
        <v>90</v>
      </c>
      <c r="BC38" s="50">
        <f t="shared" si="92"/>
        <v>80</v>
      </c>
      <c r="BD38" s="50">
        <f t="shared" si="92"/>
        <v>120</v>
      </c>
      <c r="BE38" s="50">
        <f>SUM(BE39:BE43)</f>
        <v>130</v>
      </c>
      <c r="BF38" s="50">
        <f>AH38+AI38</f>
        <v>152.52833824971452</v>
      </c>
      <c r="BG38" s="50">
        <f t="shared" si="20"/>
        <v>83.777196899062858</v>
      </c>
      <c r="BH38" s="50">
        <f>AL38+AM38</f>
        <v>207.88488273023918</v>
      </c>
      <c r="BI38" s="50">
        <f t="shared" si="22"/>
        <v>199.53237216068928</v>
      </c>
      <c r="BJ38" s="50">
        <f t="shared" si="41"/>
        <v>429.4985594466857</v>
      </c>
      <c r="BK38" s="50">
        <f>AR38+AS38</f>
        <v>285.15113271014519</v>
      </c>
      <c r="BM38" s="20" t="s">
        <v>11</v>
      </c>
      <c r="BN38" s="50">
        <f t="shared" si="58"/>
        <v>145</v>
      </c>
      <c r="BO38" s="50">
        <f t="shared" si="58"/>
        <v>205</v>
      </c>
      <c r="BP38" s="50">
        <f t="shared" si="58"/>
        <v>235</v>
      </c>
      <c r="BQ38" s="50">
        <f t="shared" si="58"/>
        <v>255</v>
      </c>
      <c r="BR38" s="50">
        <f t="shared" si="58"/>
        <v>205</v>
      </c>
      <c r="BS38" s="50">
        <f t="shared" si="58"/>
        <v>250</v>
      </c>
      <c r="BT38" s="50">
        <f t="shared" si="58"/>
        <v>236.30553514877744</v>
      </c>
      <c r="BU38" s="50">
        <f t="shared" si="58"/>
        <v>407.41725489092846</v>
      </c>
      <c r="BV38" s="50">
        <f t="shared" si="58"/>
        <v>714.64969215683095</v>
      </c>
      <c r="BW38" s="50">
        <f>L38</f>
        <v>331.42640940730098</v>
      </c>
      <c r="BX38" s="210">
        <f t="shared" si="28"/>
        <v>0.75409775501077658</v>
      </c>
      <c r="BY38" s="210">
        <f>N38</f>
        <v>-0.536239344892114</v>
      </c>
      <c r="BZ38" s="198"/>
      <c r="CA38" s="444">
        <f t="shared" ref="CA38:DE38" si="93">P38</f>
        <v>40</v>
      </c>
      <c r="CB38" s="444">
        <f t="shared" si="93"/>
        <v>50</v>
      </c>
      <c r="CC38" s="444">
        <f t="shared" si="93"/>
        <v>30</v>
      </c>
      <c r="CD38" s="444">
        <f t="shared" si="93"/>
        <v>45</v>
      </c>
      <c r="CE38" s="444">
        <f t="shared" si="93"/>
        <v>70</v>
      </c>
      <c r="CF38" s="444">
        <f t="shared" si="93"/>
        <v>70</v>
      </c>
      <c r="CG38" s="444">
        <f t="shared" si="93"/>
        <v>60</v>
      </c>
      <c r="CH38" s="444">
        <f t="shared" si="93"/>
        <v>80</v>
      </c>
      <c r="CI38" s="444">
        <f t="shared" si="93"/>
        <v>60</v>
      </c>
      <c r="CJ38" s="444">
        <f t="shared" si="93"/>
        <v>5</v>
      </c>
      <c r="CK38" s="444">
        <f t="shared" si="93"/>
        <v>40</v>
      </c>
      <c r="CL38" s="444">
        <f t="shared" si="93"/>
        <v>50</v>
      </c>
      <c r="CM38" s="444">
        <f t="shared" si="93"/>
        <v>45</v>
      </c>
      <c r="CN38" s="444">
        <f t="shared" si="93"/>
        <v>35</v>
      </c>
      <c r="CO38" s="444">
        <f t="shared" si="93"/>
        <v>60</v>
      </c>
      <c r="CP38" s="444">
        <f t="shared" si="93"/>
        <v>60</v>
      </c>
      <c r="CQ38" s="444">
        <f t="shared" si="93"/>
        <v>65</v>
      </c>
      <c r="CR38" s="444">
        <f t="shared" si="93"/>
        <v>65</v>
      </c>
      <c r="CS38" s="444">
        <f t="shared" si="93"/>
        <v>120.06234497323445</v>
      </c>
      <c r="CT38" s="444">
        <f t="shared" si="93"/>
        <v>32.465993276480084</v>
      </c>
      <c r="CU38" s="444">
        <f t="shared" si="93"/>
        <v>71.258283533203581</v>
      </c>
      <c r="CV38" s="444">
        <f t="shared" si="93"/>
        <v>12.51891336585927</v>
      </c>
      <c r="CW38" s="444">
        <f t="shared" si="93"/>
        <v>145.68021354108029</v>
      </c>
      <c r="CX38" s="444">
        <f t="shared" si="93"/>
        <v>62.204669189158899</v>
      </c>
      <c r="CY38" s="444">
        <f t="shared" si="93"/>
        <v>126.5474461274456</v>
      </c>
      <c r="CZ38" s="444">
        <f t="shared" si="93"/>
        <v>72.984926033243681</v>
      </c>
      <c r="DA38" s="444">
        <f t="shared" si="93"/>
        <v>317.74572706849671</v>
      </c>
      <c r="DB38" s="444">
        <f t="shared" si="93"/>
        <v>111.75283237818897</v>
      </c>
      <c r="DC38" s="444">
        <f t="shared" si="93"/>
        <v>163.73283462873957</v>
      </c>
      <c r="DD38" s="444">
        <f t="shared" si="93"/>
        <v>121.41829808140564</v>
      </c>
      <c r="DE38" s="444">
        <f t="shared" si="93"/>
        <v>138.49273705129639</v>
      </c>
      <c r="DF38" s="444"/>
      <c r="DG38" s="444">
        <f t="shared" ref="DG38:DV38" si="94">AV38</f>
        <v>115</v>
      </c>
      <c r="DH38" s="444">
        <f t="shared" si="94"/>
        <v>90</v>
      </c>
      <c r="DI38" s="444">
        <f t="shared" si="94"/>
        <v>75</v>
      </c>
      <c r="DJ38" s="444">
        <f t="shared" si="94"/>
        <v>140</v>
      </c>
      <c r="DK38" s="444">
        <f t="shared" si="94"/>
        <v>140</v>
      </c>
      <c r="DL38" s="444">
        <f t="shared" si="94"/>
        <v>65</v>
      </c>
      <c r="DM38" s="444">
        <f t="shared" si="94"/>
        <v>90</v>
      </c>
      <c r="DN38" s="444">
        <f t="shared" si="94"/>
        <v>80</v>
      </c>
      <c r="DO38" s="444">
        <f t="shared" si="94"/>
        <v>120</v>
      </c>
      <c r="DP38" s="444">
        <f t="shared" si="94"/>
        <v>130</v>
      </c>
      <c r="DQ38" s="444">
        <f t="shared" si="94"/>
        <v>152.52833824971452</v>
      </c>
      <c r="DR38" s="444">
        <f t="shared" si="94"/>
        <v>83.777196899062858</v>
      </c>
      <c r="DS38" s="444">
        <f t="shared" si="94"/>
        <v>207.88488273023918</v>
      </c>
      <c r="DT38" s="444">
        <f t="shared" si="94"/>
        <v>199.53237216068928</v>
      </c>
      <c r="DU38" s="444">
        <f t="shared" si="94"/>
        <v>429.4985594466857</v>
      </c>
      <c r="DV38" s="444">
        <f t="shared" si="94"/>
        <v>285.15113271014519</v>
      </c>
    </row>
    <row r="39" spans="2:126"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35"/>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50"/>
      <c r="BJ39" s="59"/>
      <c r="BK39" s="59"/>
      <c r="BM39" s="10" t="s">
        <v>15</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2"/>
      <c r="BY39" s="208"/>
      <c r="BZ39" s="27"/>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679"/>
      <c r="DK39" s="679"/>
      <c r="DL39" s="679"/>
      <c r="DM39" s="679"/>
      <c r="DN39" s="679"/>
      <c r="DO39" s="679"/>
      <c r="DP39" s="679"/>
      <c r="DQ39" s="679"/>
      <c r="DR39" s="679"/>
      <c r="DS39" s="679"/>
      <c r="DT39" s="679"/>
      <c r="DU39" s="679"/>
      <c r="DV39" s="679"/>
    </row>
    <row r="40" spans="2:126"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35"/>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50"/>
      <c r="BJ40" s="59"/>
      <c r="BK40" s="59"/>
      <c r="BM40" s="10" t="s">
        <v>16</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2"/>
      <c r="BY40" s="208"/>
      <c r="BZ40" s="301"/>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679"/>
      <c r="DK40" s="679"/>
      <c r="DL40" s="679"/>
      <c r="DM40" s="679"/>
      <c r="DN40" s="679"/>
      <c r="DO40" s="679"/>
      <c r="DP40" s="679"/>
      <c r="DQ40" s="679"/>
      <c r="DR40" s="679"/>
      <c r="DS40" s="679"/>
      <c r="DT40" s="679"/>
      <c r="DU40" s="679"/>
      <c r="DV40" s="679"/>
    </row>
    <row r="41" spans="2:126"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35"/>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50"/>
      <c r="BJ41" s="59"/>
      <c r="BK41" s="59"/>
      <c r="BM41" s="10" t="s">
        <v>17</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2"/>
      <c r="BY41" s="208"/>
      <c r="BZ41" s="301"/>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679"/>
      <c r="DK41" s="679"/>
      <c r="DL41" s="679"/>
      <c r="DM41" s="679"/>
      <c r="DN41" s="679"/>
      <c r="DO41" s="679"/>
      <c r="DP41" s="679"/>
      <c r="DQ41" s="679"/>
      <c r="DR41" s="679"/>
      <c r="DS41" s="679"/>
      <c r="DT41" s="679"/>
      <c r="DU41" s="679"/>
      <c r="DV41" s="679"/>
    </row>
    <row r="42" spans="2:126"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35"/>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50"/>
      <c r="BJ42" s="59"/>
      <c r="BK42" s="59"/>
      <c r="BM42" s="10" t="s">
        <v>18</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2"/>
      <c r="BY42" s="208"/>
      <c r="BZ42" s="27"/>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679"/>
      <c r="DK42" s="679"/>
      <c r="DL42" s="679"/>
      <c r="DM42" s="679"/>
      <c r="DN42" s="679"/>
      <c r="DO42" s="679"/>
      <c r="DP42" s="679"/>
      <c r="DQ42" s="679"/>
      <c r="DR42" s="679"/>
      <c r="DS42" s="679"/>
      <c r="DT42" s="679"/>
      <c r="DU42" s="679"/>
      <c r="DV42" s="679"/>
    </row>
    <row r="43" spans="2:126"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635"/>
      <c r="AV43" s="54">
        <f t="shared" si="95"/>
        <v>45</v>
      </c>
      <c r="AW43" s="54">
        <f t="shared" si="96"/>
        <v>45</v>
      </c>
      <c r="AX43" s="54">
        <f t="shared" si="97"/>
        <v>15</v>
      </c>
      <c r="AY43" s="54">
        <f t="shared" si="98"/>
        <v>90</v>
      </c>
      <c r="AZ43" s="54">
        <f t="shared" si="99"/>
        <v>65</v>
      </c>
      <c r="BA43" s="54">
        <f t="shared" si="100"/>
        <v>25</v>
      </c>
      <c r="BB43" s="54">
        <f t="shared" si="101"/>
        <v>50</v>
      </c>
      <c r="BC43" s="54">
        <f t="shared" si="102"/>
        <v>40</v>
      </c>
      <c r="BD43" s="54">
        <f t="shared" si="103"/>
        <v>45</v>
      </c>
      <c r="BE43" s="54">
        <f t="shared" si="104"/>
        <v>85</v>
      </c>
      <c r="BF43" s="54"/>
      <c r="BG43" s="54"/>
      <c r="BH43" s="54"/>
      <c r="BI43" s="517"/>
      <c r="BJ43" s="620"/>
      <c r="BK43" s="620"/>
      <c r="BM43" s="52" t="s">
        <v>19</v>
      </c>
      <c r="BN43" s="54">
        <f t="shared" si="58"/>
        <v>60</v>
      </c>
      <c r="BO43" s="54">
        <f t="shared" si="58"/>
        <v>90</v>
      </c>
      <c r="BP43" s="54">
        <f t="shared" si="58"/>
        <v>100</v>
      </c>
      <c r="BQ43" s="54">
        <f t="shared" si="58"/>
        <v>90</v>
      </c>
      <c r="BR43" s="54">
        <f t="shared" si="58"/>
        <v>95</v>
      </c>
      <c r="BS43" s="54">
        <f t="shared" si="58"/>
        <v>130</v>
      </c>
      <c r="BT43" s="54">
        <f t="shared" si="58"/>
        <v>29.849627343141918</v>
      </c>
      <c r="BU43" s="54">
        <f t="shared" si="58"/>
        <v>125.97106786685441</v>
      </c>
      <c r="BV43" s="54">
        <f t="shared" si="58"/>
        <v>2.8420922735833756</v>
      </c>
      <c r="BW43" s="54"/>
      <c r="BX43" s="216"/>
      <c r="BY43" s="217"/>
      <c r="BZ43" s="2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row>
    <row r="44" spans="2:126" x14ac:dyDescent="0.2">
      <c r="B44" s="239" t="s">
        <v>58</v>
      </c>
      <c r="C44" s="665">
        <v>220</v>
      </c>
      <c r="D44" s="665">
        <v>225</v>
      </c>
      <c r="E44" s="665">
        <v>240</v>
      </c>
      <c r="F44" s="665">
        <v>235</v>
      </c>
      <c r="G44" s="665">
        <v>235</v>
      </c>
      <c r="H44" s="665">
        <v>235</v>
      </c>
      <c r="I44" s="665">
        <v>248.88000000000008</v>
      </c>
      <c r="J44" s="665">
        <v>234.76896366997812</v>
      </c>
      <c r="K44" s="665">
        <v>243.6419092646704</v>
      </c>
      <c r="L44" s="665">
        <v>256.70065974056388</v>
      </c>
      <c r="M44" s="243">
        <f t="shared" si="11"/>
        <v>3.7794372203155735E-2</v>
      </c>
      <c r="N44" s="243">
        <f t="shared" si="7"/>
        <v>5.3598128972580206E-2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58.69224091749453</v>
      </c>
      <c r="AM44" s="242">
        <v>58.69224091749453</v>
      </c>
      <c r="AN44" s="242">
        <v>58.69224091749453</v>
      </c>
      <c r="AO44" s="242">
        <v>58.69224091749453</v>
      </c>
      <c r="AP44" s="242">
        <v>57.099048175732733</v>
      </c>
      <c r="AQ44" s="242">
        <v>59.478536181801729</v>
      </c>
      <c r="AR44" s="242">
        <v>60.55383400203641</v>
      </c>
      <c r="AS44" s="242">
        <v>66.51049090509953</v>
      </c>
      <c r="AT44" s="242">
        <v>65.477870712452045</v>
      </c>
      <c r="AU44" s="635"/>
      <c r="AV44" s="242">
        <v>110</v>
      </c>
      <c r="AW44" s="242">
        <v>110</v>
      </c>
      <c r="AX44" s="242">
        <v>115</v>
      </c>
      <c r="AY44" s="242">
        <v>110</v>
      </c>
      <c r="AZ44" s="242">
        <v>120</v>
      </c>
      <c r="BA44" s="242">
        <v>120</v>
      </c>
      <c r="BB44" s="242">
        <v>125</v>
      </c>
      <c r="BC44" s="242">
        <v>115</v>
      </c>
      <c r="BD44" s="242">
        <v>125</v>
      </c>
      <c r="BE44" s="242">
        <v>115</v>
      </c>
      <c r="BF44" s="242">
        <v>129.54000000000002</v>
      </c>
      <c r="BG44" s="242">
        <v>119.34</v>
      </c>
      <c r="BH44" s="242">
        <f t="shared" ref="BH44:BH45" si="105">AL44+AM44</f>
        <v>117.38448183498906</v>
      </c>
      <c r="BI44" s="518">
        <f t="shared" si="22"/>
        <v>117.38448183498906</v>
      </c>
      <c r="BJ44" s="621">
        <f t="shared" ref="BJ44:BJ56" si="106">AP44+AQ44</f>
        <v>116.57758435753446</v>
      </c>
      <c r="BK44" s="621">
        <f t="shared" ref="BK44:BK59" si="107">AR44+AS44</f>
        <v>127.06432490713594</v>
      </c>
      <c r="BM44" s="239" t="s">
        <v>58</v>
      </c>
      <c r="BN44" s="242">
        <f t="shared" si="58"/>
        <v>220</v>
      </c>
      <c r="BO44" s="242">
        <f t="shared" si="58"/>
        <v>225</v>
      </c>
      <c r="BP44" s="242">
        <f t="shared" si="58"/>
        <v>240</v>
      </c>
      <c r="BQ44" s="242">
        <f t="shared" si="58"/>
        <v>235</v>
      </c>
      <c r="BR44" s="242">
        <f t="shared" si="58"/>
        <v>235</v>
      </c>
      <c r="BS44" s="242">
        <f t="shared" si="58"/>
        <v>235</v>
      </c>
      <c r="BT44" s="242">
        <f t="shared" si="58"/>
        <v>248.88000000000008</v>
      </c>
      <c r="BU44" s="242">
        <f t="shared" si="58"/>
        <v>234.76896366997812</v>
      </c>
      <c r="BV44" s="242">
        <f t="shared" si="58"/>
        <v>243.6419092646704</v>
      </c>
      <c r="BW44" s="242">
        <f>L44</f>
        <v>256.70065974056388</v>
      </c>
      <c r="BX44" s="243">
        <f t="shared" si="28"/>
        <v>3.7794372203155735E-2</v>
      </c>
      <c r="BY44" s="243">
        <f>N44</f>
        <v>5.3598128972580206E-2</v>
      </c>
      <c r="BZ44" s="198"/>
      <c r="CA44" s="451">
        <f t="shared" ref="CA44:CP46" si="108">P44</f>
        <v>45</v>
      </c>
      <c r="CB44" s="451">
        <f t="shared" si="108"/>
        <v>65</v>
      </c>
      <c r="CC44" s="451">
        <f t="shared" si="108"/>
        <v>50</v>
      </c>
      <c r="CD44" s="451">
        <f t="shared" si="108"/>
        <v>65</v>
      </c>
      <c r="CE44" s="451">
        <f t="shared" si="108"/>
        <v>45</v>
      </c>
      <c r="CF44" s="451">
        <f t="shared" si="108"/>
        <v>65</v>
      </c>
      <c r="CG44" s="451">
        <f t="shared" si="108"/>
        <v>50</v>
      </c>
      <c r="CH44" s="451">
        <f t="shared" si="108"/>
        <v>70</v>
      </c>
      <c r="CI44" s="451">
        <f t="shared" si="108"/>
        <v>45</v>
      </c>
      <c r="CJ44" s="451">
        <f t="shared" si="108"/>
        <v>75</v>
      </c>
      <c r="CK44" s="451">
        <f t="shared" si="108"/>
        <v>55</v>
      </c>
      <c r="CL44" s="451">
        <f t="shared" si="108"/>
        <v>70</v>
      </c>
      <c r="CM44" s="451">
        <f t="shared" si="108"/>
        <v>45</v>
      </c>
      <c r="CN44" s="451">
        <f t="shared" si="108"/>
        <v>70</v>
      </c>
      <c r="CO44" s="451">
        <f t="shared" si="108"/>
        <v>55</v>
      </c>
      <c r="CP44" s="451">
        <f t="shared" si="108"/>
        <v>70</v>
      </c>
      <c r="CQ44" s="451">
        <f t="shared" ref="CQ44:DE46" si="109">AF44</f>
        <v>45</v>
      </c>
      <c r="CR44" s="451">
        <f t="shared" si="109"/>
        <v>70</v>
      </c>
      <c r="CS44" s="451">
        <f t="shared" si="109"/>
        <v>62.22000000000002</v>
      </c>
      <c r="CT44" s="451">
        <f t="shared" si="109"/>
        <v>62.22000000000002</v>
      </c>
      <c r="CU44" s="451">
        <f t="shared" si="109"/>
        <v>62.22000000000002</v>
      </c>
      <c r="CV44" s="451">
        <f t="shared" si="109"/>
        <v>62.22000000000002</v>
      </c>
      <c r="CW44" s="451">
        <f t="shared" si="109"/>
        <v>58.69224091749453</v>
      </c>
      <c r="CX44" s="451">
        <f t="shared" si="109"/>
        <v>58.69224091749453</v>
      </c>
      <c r="CY44" s="451">
        <f t="shared" si="109"/>
        <v>58.69224091749453</v>
      </c>
      <c r="CZ44" s="451">
        <f t="shared" si="109"/>
        <v>58.69224091749453</v>
      </c>
      <c r="DA44" s="451">
        <f t="shared" si="109"/>
        <v>57.099048175732733</v>
      </c>
      <c r="DB44" s="451">
        <f t="shared" si="109"/>
        <v>59.478536181801729</v>
      </c>
      <c r="DC44" s="451">
        <f t="shared" si="109"/>
        <v>60.55383400203641</v>
      </c>
      <c r="DD44" s="451">
        <f t="shared" si="109"/>
        <v>66.51049090509953</v>
      </c>
      <c r="DE44" s="451">
        <f t="shared" si="109"/>
        <v>65.477870712452045</v>
      </c>
      <c r="DF44" s="451"/>
      <c r="DG44" s="451">
        <f t="shared" ref="DG44:DV46" si="110">AV44</f>
        <v>110</v>
      </c>
      <c r="DH44" s="451">
        <f t="shared" si="110"/>
        <v>110</v>
      </c>
      <c r="DI44" s="451">
        <f t="shared" si="110"/>
        <v>115</v>
      </c>
      <c r="DJ44" s="451">
        <f t="shared" si="110"/>
        <v>110</v>
      </c>
      <c r="DK44" s="451">
        <f t="shared" si="110"/>
        <v>120</v>
      </c>
      <c r="DL44" s="451">
        <f t="shared" si="110"/>
        <v>120</v>
      </c>
      <c r="DM44" s="451">
        <f t="shared" si="110"/>
        <v>125</v>
      </c>
      <c r="DN44" s="451">
        <f t="shared" si="110"/>
        <v>115</v>
      </c>
      <c r="DO44" s="451">
        <f t="shared" si="110"/>
        <v>125</v>
      </c>
      <c r="DP44" s="451">
        <f t="shared" si="110"/>
        <v>115</v>
      </c>
      <c r="DQ44" s="451">
        <f t="shared" si="110"/>
        <v>129.54000000000002</v>
      </c>
      <c r="DR44" s="451">
        <f t="shared" si="110"/>
        <v>119.34</v>
      </c>
      <c r="DS44" s="451">
        <f t="shared" si="110"/>
        <v>117.38448183498906</v>
      </c>
      <c r="DT44" s="451">
        <f t="shared" si="110"/>
        <v>117.38448183498906</v>
      </c>
      <c r="DU44" s="451">
        <f t="shared" si="110"/>
        <v>116.57758435753446</v>
      </c>
      <c r="DV44" s="451">
        <f t="shared" si="110"/>
        <v>127.06432490713594</v>
      </c>
    </row>
    <row r="45" spans="2:126" x14ac:dyDescent="0.2">
      <c r="B45" s="244" t="s">
        <v>31</v>
      </c>
      <c r="C45" s="666">
        <v>435</v>
      </c>
      <c r="D45" s="666">
        <v>455</v>
      </c>
      <c r="E45" s="666">
        <v>445</v>
      </c>
      <c r="F45" s="666">
        <v>490</v>
      </c>
      <c r="G45" s="666">
        <v>505</v>
      </c>
      <c r="H45" s="666">
        <v>525</v>
      </c>
      <c r="I45" s="666">
        <v>584.22913046317694</v>
      </c>
      <c r="J45" s="666">
        <v>500.47378682248154</v>
      </c>
      <c r="K45" s="666">
        <v>554.78384453233207</v>
      </c>
      <c r="L45" s="666">
        <v>588.03953933929688</v>
      </c>
      <c r="M45" s="248">
        <f t="shared" si="11"/>
        <v>0.10851728729823429</v>
      </c>
      <c r="N45" s="248">
        <f t="shared" si="7"/>
        <v>5.9943516983625322E-2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247">
        <v>143.50226373883504</v>
      </c>
      <c r="AU45" s="635"/>
      <c r="AV45" s="247">
        <f t="shared" ref="AV45:AV46" si="111">D45-AW45</f>
        <v>235</v>
      </c>
      <c r="AW45" s="247">
        <f t="shared" ref="AW45:AW46" si="112">SUM(P45:Q45)</f>
        <v>220</v>
      </c>
      <c r="AX45" s="247">
        <f t="shared" ref="AX45:AX46" si="113">SUM(R45:S45)</f>
        <v>220</v>
      </c>
      <c r="AY45" s="247">
        <f t="shared" ref="AY45:AY46" si="114">SUM(T45:U45)</f>
        <v>220</v>
      </c>
      <c r="AZ45" s="247">
        <f t="shared" ref="AZ45:AZ46" si="115">SUM(V45:W45)</f>
        <v>235</v>
      </c>
      <c r="BA45" s="247">
        <f t="shared" ref="BA45:BA46" si="116">SUM(X45:Y45)</f>
        <v>250</v>
      </c>
      <c r="BB45" s="247">
        <f t="shared" ref="BB45:BB46" si="117">SUM(Z45:AA45)</f>
        <v>250</v>
      </c>
      <c r="BC45" s="247">
        <f t="shared" ref="BC45:BC46" si="118">SUM(AB45:AC45)</f>
        <v>250</v>
      </c>
      <c r="BD45" s="247">
        <f t="shared" ref="BD45:BD46" si="119">SUM(AD45:AE45)</f>
        <v>260</v>
      </c>
      <c r="BE45" s="247">
        <f t="shared" ref="BE45:BE46" si="120">SUM(AF45:AG45)</f>
        <v>265</v>
      </c>
      <c r="BF45" s="247">
        <f t="shared" ref="BF45:BF50" si="121">AH45+AI45</f>
        <v>292.58060597970973</v>
      </c>
      <c r="BG45" s="247">
        <f t="shared" si="20"/>
        <v>291.64852448346733</v>
      </c>
      <c r="BH45" s="247">
        <f t="shared" si="105"/>
        <v>221.55392340873834</v>
      </c>
      <c r="BI45" s="518">
        <f t="shared" si="22"/>
        <v>278.9198634137432</v>
      </c>
      <c r="BJ45" s="621">
        <f t="shared" si="106"/>
        <v>275.46804810386493</v>
      </c>
      <c r="BK45" s="621">
        <f t="shared" si="107"/>
        <v>279.31579642846714</v>
      </c>
      <c r="BM45" s="244" t="s">
        <v>31</v>
      </c>
      <c r="BN45" s="247">
        <f t="shared" si="58"/>
        <v>435</v>
      </c>
      <c r="BO45" s="247">
        <f t="shared" si="58"/>
        <v>455</v>
      </c>
      <c r="BP45" s="247">
        <f t="shared" si="58"/>
        <v>445</v>
      </c>
      <c r="BQ45" s="247">
        <f t="shared" si="58"/>
        <v>490</v>
      </c>
      <c r="BR45" s="247">
        <f t="shared" si="58"/>
        <v>505</v>
      </c>
      <c r="BS45" s="247">
        <f t="shared" si="58"/>
        <v>525</v>
      </c>
      <c r="BT45" s="247">
        <f t="shared" si="58"/>
        <v>584.22913046317694</v>
      </c>
      <c r="BU45" s="247">
        <f t="shared" si="58"/>
        <v>500.47378682248154</v>
      </c>
      <c r="BV45" s="247">
        <f t="shared" si="58"/>
        <v>554.78384453233207</v>
      </c>
      <c r="BW45" s="247">
        <f>L45</f>
        <v>588.03953933929688</v>
      </c>
      <c r="BX45" s="248">
        <f t="shared" si="28"/>
        <v>0.10851728729823429</v>
      </c>
      <c r="BY45" s="248">
        <f>N45</f>
        <v>5.9943516983625322E-2</v>
      </c>
      <c r="BZ45" s="59"/>
      <c r="CA45" s="452">
        <f t="shared" si="108"/>
        <v>105</v>
      </c>
      <c r="CB45" s="452">
        <f t="shared" si="108"/>
        <v>115</v>
      </c>
      <c r="CC45" s="452">
        <f t="shared" si="108"/>
        <v>110</v>
      </c>
      <c r="CD45" s="452">
        <f t="shared" si="108"/>
        <v>110</v>
      </c>
      <c r="CE45" s="452">
        <f t="shared" si="108"/>
        <v>105</v>
      </c>
      <c r="CF45" s="452">
        <f t="shared" si="108"/>
        <v>115</v>
      </c>
      <c r="CG45" s="452">
        <f t="shared" si="108"/>
        <v>115</v>
      </c>
      <c r="CH45" s="452">
        <f t="shared" si="108"/>
        <v>120</v>
      </c>
      <c r="CI45" s="452">
        <f t="shared" si="108"/>
        <v>120</v>
      </c>
      <c r="CJ45" s="452">
        <f t="shared" si="108"/>
        <v>130</v>
      </c>
      <c r="CK45" s="452">
        <f t="shared" si="108"/>
        <v>125</v>
      </c>
      <c r="CL45" s="452">
        <f t="shared" si="108"/>
        <v>125</v>
      </c>
      <c r="CM45" s="452">
        <f t="shared" si="108"/>
        <v>125</v>
      </c>
      <c r="CN45" s="452">
        <f t="shared" si="108"/>
        <v>125</v>
      </c>
      <c r="CO45" s="452">
        <f t="shared" si="108"/>
        <v>130</v>
      </c>
      <c r="CP45" s="452">
        <f t="shared" si="108"/>
        <v>130</v>
      </c>
      <c r="CQ45" s="452">
        <f t="shared" si="109"/>
        <v>130</v>
      </c>
      <c r="CR45" s="452">
        <f t="shared" si="109"/>
        <v>135</v>
      </c>
      <c r="CS45" s="452">
        <f t="shared" si="109"/>
        <v>146.35688023958647</v>
      </c>
      <c r="CT45" s="452">
        <f t="shared" si="109"/>
        <v>146.22372574012326</v>
      </c>
      <c r="CU45" s="452">
        <f t="shared" si="109"/>
        <v>145.15848974441764</v>
      </c>
      <c r="CV45" s="452">
        <f t="shared" si="109"/>
        <v>146.49003473904969</v>
      </c>
      <c r="CW45" s="452">
        <f t="shared" si="109"/>
        <v>117.7626785735126</v>
      </c>
      <c r="CX45" s="452">
        <f t="shared" si="109"/>
        <v>103.79124483522574</v>
      </c>
      <c r="CY45" s="452">
        <f t="shared" si="109"/>
        <v>136.33611151161961</v>
      </c>
      <c r="CZ45" s="452">
        <f t="shared" si="109"/>
        <v>142.58375190212359</v>
      </c>
      <c r="DA45" s="452">
        <f t="shared" si="109"/>
        <v>143.33431167859692</v>
      </c>
      <c r="DB45" s="452">
        <f t="shared" si="109"/>
        <v>132.13373642526798</v>
      </c>
      <c r="DC45" s="452">
        <f t="shared" si="109"/>
        <v>131.94819154228355</v>
      </c>
      <c r="DD45" s="452">
        <f t="shared" si="109"/>
        <v>147.36760488618359</v>
      </c>
      <c r="DE45" s="452">
        <f t="shared" si="109"/>
        <v>143.50226373883504</v>
      </c>
      <c r="DF45" s="452"/>
      <c r="DG45" s="452">
        <f t="shared" si="110"/>
        <v>235</v>
      </c>
      <c r="DH45" s="452">
        <f t="shared" si="110"/>
        <v>220</v>
      </c>
      <c r="DI45" s="452">
        <f t="shared" si="110"/>
        <v>220</v>
      </c>
      <c r="DJ45" s="452">
        <f t="shared" si="110"/>
        <v>220</v>
      </c>
      <c r="DK45" s="452">
        <f t="shared" si="110"/>
        <v>235</v>
      </c>
      <c r="DL45" s="452">
        <f t="shared" si="110"/>
        <v>250</v>
      </c>
      <c r="DM45" s="452">
        <f t="shared" si="110"/>
        <v>250</v>
      </c>
      <c r="DN45" s="452">
        <f t="shared" si="110"/>
        <v>250</v>
      </c>
      <c r="DO45" s="452">
        <f t="shared" si="110"/>
        <v>260</v>
      </c>
      <c r="DP45" s="452">
        <f t="shared" si="110"/>
        <v>265</v>
      </c>
      <c r="DQ45" s="452">
        <f t="shared" si="110"/>
        <v>292.58060597970973</v>
      </c>
      <c r="DR45" s="452">
        <f t="shared" si="110"/>
        <v>291.64852448346733</v>
      </c>
      <c r="DS45" s="452">
        <f t="shared" si="110"/>
        <v>221.55392340873834</v>
      </c>
      <c r="DT45" s="452">
        <f t="shared" si="110"/>
        <v>278.9198634137432</v>
      </c>
      <c r="DU45" s="452">
        <f t="shared" si="110"/>
        <v>275.46804810386493</v>
      </c>
      <c r="DV45" s="452">
        <f t="shared" si="110"/>
        <v>279.31579642846714</v>
      </c>
    </row>
    <row r="46" spans="2:126" x14ac:dyDescent="0.2">
      <c r="B46" s="250" t="s">
        <v>112</v>
      </c>
      <c r="C46" s="690">
        <v>-5</v>
      </c>
      <c r="D46" s="690">
        <v>50</v>
      </c>
      <c r="E46" s="690">
        <v>525</v>
      </c>
      <c r="F46" s="690">
        <v>460</v>
      </c>
      <c r="G46" s="690">
        <v>215</v>
      </c>
      <c r="H46" s="690">
        <v>280</v>
      </c>
      <c r="I46" s="690">
        <f>SUM(I47:I50)</f>
        <v>266.24833333333333</v>
      </c>
      <c r="J46" s="690">
        <f t="shared" ref="J46:L46" si="122">SUM(J47:J50)</f>
        <v>578.36975000000007</v>
      </c>
      <c r="K46" s="690">
        <f t="shared" si="122"/>
        <v>331.78375</v>
      </c>
      <c r="L46" s="690">
        <f t="shared" si="122"/>
        <v>254.0016754496522</v>
      </c>
      <c r="M46" s="210">
        <f t="shared" si="11"/>
        <v>-0.42634664070864714</v>
      </c>
      <c r="N46" s="499">
        <f t="shared" si="7"/>
        <v>-0.23443605827695846</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T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496">
        <f t="shared" si="123"/>
        <v>60.054218694155054</v>
      </c>
      <c r="AU46" s="635"/>
      <c r="AV46" s="496">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9">
        <f t="shared" si="22"/>
        <v>156.4294342241231</v>
      </c>
      <c r="BJ46" s="59">
        <f t="shared" si="106"/>
        <v>127.13804893334634</v>
      </c>
      <c r="BK46" s="59">
        <f t="shared" si="107"/>
        <v>204.64570106665366</v>
      </c>
      <c r="BM46" s="265" t="s">
        <v>112</v>
      </c>
      <c r="BN46" s="50">
        <f t="shared" si="58"/>
        <v>-5</v>
      </c>
      <c r="BO46" s="50">
        <f t="shared" si="58"/>
        <v>50</v>
      </c>
      <c r="BP46" s="50">
        <f t="shared" si="58"/>
        <v>525</v>
      </c>
      <c r="BQ46" s="50">
        <f t="shared" si="58"/>
        <v>460</v>
      </c>
      <c r="BR46" s="50">
        <f t="shared" si="58"/>
        <v>215</v>
      </c>
      <c r="BS46" s="50">
        <f t="shared" si="58"/>
        <v>280</v>
      </c>
      <c r="BT46" s="50">
        <f t="shared" si="58"/>
        <v>266.24833333333333</v>
      </c>
      <c r="BU46" s="50">
        <f t="shared" si="58"/>
        <v>578.36975000000007</v>
      </c>
      <c r="BV46" s="50">
        <f t="shared" si="58"/>
        <v>331.78375</v>
      </c>
      <c r="BW46" s="50">
        <f>L46</f>
        <v>254.0016754496522</v>
      </c>
      <c r="BX46" s="210">
        <f t="shared" si="28"/>
        <v>-0.42634664070864714</v>
      </c>
      <c r="BY46" s="210">
        <f>N46</f>
        <v>-0.23443605827695846</v>
      </c>
      <c r="BZ46" s="59"/>
      <c r="CA46" s="444">
        <f t="shared" si="108"/>
        <v>15</v>
      </c>
      <c r="CB46" s="444">
        <f t="shared" si="108"/>
        <v>40</v>
      </c>
      <c r="CC46" s="444">
        <f t="shared" si="108"/>
        <v>45</v>
      </c>
      <c r="CD46" s="444">
        <f t="shared" si="108"/>
        <v>75</v>
      </c>
      <c r="CE46" s="444">
        <f t="shared" si="108"/>
        <v>180</v>
      </c>
      <c r="CF46" s="444">
        <f t="shared" si="108"/>
        <v>220</v>
      </c>
      <c r="CG46" s="444">
        <f t="shared" si="108"/>
        <v>150</v>
      </c>
      <c r="CH46" s="444">
        <f t="shared" si="108"/>
        <v>115</v>
      </c>
      <c r="CI46" s="444">
        <f t="shared" si="108"/>
        <v>80</v>
      </c>
      <c r="CJ46" s="444">
        <f t="shared" si="108"/>
        <v>115</v>
      </c>
      <c r="CK46" s="444">
        <f t="shared" si="108"/>
        <v>30</v>
      </c>
      <c r="CL46" s="444">
        <f t="shared" si="108"/>
        <v>75</v>
      </c>
      <c r="CM46" s="444">
        <f t="shared" si="108"/>
        <v>45</v>
      </c>
      <c r="CN46" s="444">
        <f t="shared" si="108"/>
        <v>65</v>
      </c>
      <c r="CO46" s="444">
        <f t="shared" si="108"/>
        <v>85</v>
      </c>
      <c r="CP46" s="444">
        <f t="shared" si="108"/>
        <v>70</v>
      </c>
      <c r="CQ46" s="444">
        <f t="shared" si="109"/>
        <v>70</v>
      </c>
      <c r="CR46" s="444">
        <f t="shared" si="109"/>
        <v>50</v>
      </c>
      <c r="CS46" s="444">
        <f t="shared" si="109"/>
        <v>106.90667862297046</v>
      </c>
      <c r="CT46" s="444">
        <f t="shared" si="109"/>
        <v>85.201328801857187</v>
      </c>
      <c r="CU46" s="444">
        <f t="shared" si="109"/>
        <v>49.669542878294827</v>
      </c>
      <c r="CV46" s="444">
        <f t="shared" si="109"/>
        <v>24.470783030210882</v>
      </c>
      <c r="CW46" s="444">
        <f t="shared" si="109"/>
        <v>300.15849182404202</v>
      </c>
      <c r="CX46" s="444">
        <f t="shared" si="109"/>
        <v>121.78182395183488</v>
      </c>
      <c r="CY46" s="444">
        <f t="shared" si="109"/>
        <v>96.566656863017542</v>
      </c>
      <c r="CZ46" s="444">
        <f t="shared" si="109"/>
        <v>59.862777361105557</v>
      </c>
      <c r="DA46" s="444">
        <f t="shared" si="109"/>
        <v>20.544517487931415</v>
      </c>
      <c r="DB46" s="444">
        <f t="shared" si="109"/>
        <v>106.59353144541492</v>
      </c>
      <c r="DC46" s="444">
        <f t="shared" si="109"/>
        <v>109.85043641980964</v>
      </c>
      <c r="DD46" s="444">
        <f t="shared" si="109"/>
        <v>94.795264646844004</v>
      </c>
      <c r="DE46" s="444">
        <f t="shared" si="109"/>
        <v>60.054218694155054</v>
      </c>
      <c r="DF46" s="444"/>
      <c r="DG46" s="444">
        <f t="shared" si="110"/>
        <v>-5</v>
      </c>
      <c r="DH46" s="444">
        <f t="shared" si="110"/>
        <v>55</v>
      </c>
      <c r="DI46" s="444">
        <f t="shared" si="110"/>
        <v>120</v>
      </c>
      <c r="DJ46" s="444">
        <f t="shared" si="110"/>
        <v>400</v>
      </c>
      <c r="DK46" s="444">
        <f t="shared" si="110"/>
        <v>265</v>
      </c>
      <c r="DL46" s="444">
        <f t="shared" si="110"/>
        <v>195</v>
      </c>
      <c r="DM46" s="444">
        <f t="shared" si="110"/>
        <v>105</v>
      </c>
      <c r="DN46" s="444">
        <f t="shared" si="110"/>
        <v>110</v>
      </c>
      <c r="DO46" s="444">
        <f t="shared" si="110"/>
        <v>155</v>
      </c>
      <c r="DP46" s="444">
        <f>BE46</f>
        <v>120</v>
      </c>
      <c r="DQ46" s="444">
        <f t="shared" si="110"/>
        <v>192.10800742482763</v>
      </c>
      <c r="DR46" s="444">
        <f t="shared" si="110"/>
        <v>134.87087168015202</v>
      </c>
      <c r="DS46" s="444">
        <f t="shared" si="110"/>
        <v>74.140325908505702</v>
      </c>
      <c r="DT46" s="444">
        <f t="shared" si="110"/>
        <v>156.4294342241231</v>
      </c>
      <c r="DU46" s="444">
        <f t="shared" si="110"/>
        <v>127.13804893334634</v>
      </c>
      <c r="DV46" s="444">
        <f t="shared" si="110"/>
        <v>204.64570106665366</v>
      </c>
    </row>
    <row r="47" spans="2:126"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635"/>
      <c r="AV47" s="59"/>
      <c r="AW47" s="13"/>
      <c r="AX47" s="13"/>
      <c r="AY47" s="13"/>
      <c r="AZ47" s="13"/>
      <c r="BA47" s="13"/>
      <c r="BB47" s="13"/>
      <c r="BC47" s="13"/>
      <c r="BD47" s="13"/>
      <c r="BE47" s="13"/>
      <c r="BF47" s="13">
        <f t="shared" si="121"/>
        <v>107.1498719445389</v>
      </c>
      <c r="BG47" s="13">
        <f>AI47+AJ47</f>
        <v>53.410295137708268</v>
      </c>
      <c r="BH47" s="13">
        <f t="shared" si="124"/>
        <v>51.681461388794446</v>
      </c>
      <c r="BI47" s="59">
        <f t="shared" si="22"/>
        <v>101.68738015178795</v>
      </c>
      <c r="BJ47" s="59">
        <f t="shared" si="106"/>
        <v>173.4372963599433</v>
      </c>
      <c r="BK47" s="59">
        <f t="shared" si="107"/>
        <v>90.377703640056694</v>
      </c>
      <c r="BM47" s="10" t="s">
        <v>15</v>
      </c>
      <c r="BN47" s="13"/>
      <c r="BO47" s="13"/>
      <c r="BP47" s="13"/>
      <c r="BQ47" s="13"/>
      <c r="BR47" s="13"/>
      <c r="BS47" s="13"/>
      <c r="BT47" s="13">
        <f t="shared" si="58"/>
        <v>158.83133333333333</v>
      </c>
      <c r="BU47" s="13">
        <f t="shared" si="58"/>
        <v>241.96699999999998</v>
      </c>
      <c r="BV47" s="13">
        <f t="shared" si="58"/>
        <v>263.815</v>
      </c>
      <c r="BW47" s="13"/>
      <c r="BX47" s="212"/>
      <c r="BY47" s="208"/>
      <c r="BZ47" s="59"/>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row>
    <row r="48" spans="2:126" x14ac:dyDescent="0.2">
      <c r="B48" s="10" t="s">
        <v>16</v>
      </c>
      <c r="C48" s="689"/>
      <c r="D48" s="689"/>
      <c r="E48" s="689"/>
      <c r="F48" s="689"/>
      <c r="G48" s="689"/>
      <c r="H48" s="689"/>
      <c r="I48" s="689">
        <v>52.417000000000002</v>
      </c>
      <c r="J48" s="689">
        <v>75.202750000000009</v>
      </c>
      <c r="K48" s="689">
        <v>60.96875</v>
      </c>
      <c r="L48" s="689">
        <v>55</v>
      </c>
      <c r="M48" s="501">
        <f t="shared" si="11"/>
        <v>-0.18927499326819841</v>
      </c>
      <c r="N48" s="501">
        <f t="shared" si="7"/>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635"/>
      <c r="AV48" s="59"/>
      <c r="AW48" s="13"/>
      <c r="AX48" s="13"/>
      <c r="AY48" s="13"/>
      <c r="AZ48" s="13"/>
      <c r="BA48" s="13"/>
      <c r="BB48" s="13"/>
      <c r="BC48" s="13"/>
      <c r="BD48" s="13"/>
      <c r="BE48" s="13"/>
      <c r="BF48" s="13">
        <f t="shared" si="121"/>
        <v>23.458135480288732</v>
      </c>
      <c r="BG48" s="13">
        <f>AI48+AJ48</f>
        <v>28.960576542443739</v>
      </c>
      <c r="BH48" s="13">
        <f t="shared" si="124"/>
        <v>28.95886451971127</v>
      </c>
      <c r="BI48" s="59">
        <f t="shared" si="22"/>
        <v>34.142054072335156</v>
      </c>
      <c r="BJ48" s="59">
        <f t="shared" si="106"/>
        <v>31.20075257340304</v>
      </c>
      <c r="BK48" s="59">
        <f t="shared" si="107"/>
        <v>29.767997426596956</v>
      </c>
      <c r="BM48" s="10" t="s">
        <v>16</v>
      </c>
      <c r="BN48" s="13"/>
      <c r="BO48" s="13"/>
      <c r="BP48" s="13"/>
      <c r="BQ48" s="13"/>
      <c r="BR48" s="13"/>
      <c r="BS48" s="13"/>
      <c r="BT48" s="13">
        <f t="shared" si="58"/>
        <v>52.417000000000002</v>
      </c>
      <c r="BU48" s="13">
        <f t="shared" si="58"/>
        <v>75.202750000000009</v>
      </c>
      <c r="BV48" s="13">
        <f t="shared" si="58"/>
        <v>60.96875</v>
      </c>
      <c r="BW48" s="13"/>
      <c r="BX48" s="212"/>
      <c r="BY48" s="208"/>
      <c r="BZ48" s="59"/>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row>
    <row r="49" spans="2:126" x14ac:dyDescent="0.2">
      <c r="B49" s="10" t="s">
        <v>17</v>
      </c>
      <c r="C49" s="689"/>
      <c r="D49" s="689"/>
      <c r="E49" s="689"/>
      <c r="F49" s="689"/>
      <c r="G49" s="689"/>
      <c r="H49" s="689"/>
      <c r="I49" s="689">
        <v>46</v>
      </c>
      <c r="J49" s="689">
        <v>240</v>
      </c>
      <c r="K49" s="689">
        <v>-26</v>
      </c>
      <c r="L49" s="689">
        <v>-120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635"/>
      <c r="AV49" s="59"/>
      <c r="AW49" s="13"/>
      <c r="AX49" s="13"/>
      <c r="AY49" s="13"/>
      <c r="AZ49" s="13"/>
      <c r="BA49" s="13"/>
      <c r="BB49" s="13"/>
      <c r="BC49" s="13"/>
      <c r="BD49" s="13"/>
      <c r="BE49" s="13"/>
      <c r="BF49" s="13">
        <f t="shared" si="121"/>
        <v>57</v>
      </c>
      <c r="BG49" s="13">
        <f>AI49+AJ49</f>
        <v>48</v>
      </c>
      <c r="BH49" s="13">
        <f t="shared" si="124"/>
        <v>-11</v>
      </c>
      <c r="BI49" s="59">
        <f t="shared" si="22"/>
        <v>6</v>
      </c>
      <c r="BJ49" s="59">
        <f t="shared" si="106"/>
        <v>-94</v>
      </c>
      <c r="BK49" s="59">
        <f t="shared" si="107"/>
        <v>68</v>
      </c>
      <c r="BM49" s="10" t="s">
        <v>17</v>
      </c>
      <c r="BN49" s="13"/>
      <c r="BO49" s="13"/>
      <c r="BP49" s="13"/>
      <c r="BQ49" s="13"/>
      <c r="BR49" s="13"/>
      <c r="BS49" s="13"/>
      <c r="BT49" s="13">
        <f t="shared" si="58"/>
        <v>46</v>
      </c>
      <c r="BU49" s="13">
        <f t="shared" si="58"/>
        <v>240</v>
      </c>
      <c r="BV49" s="13">
        <f t="shared" si="58"/>
        <v>-26</v>
      </c>
      <c r="BW49" s="13"/>
      <c r="BX49" s="212"/>
      <c r="BY49" s="208"/>
      <c r="BZ49" s="59"/>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row>
    <row r="50" spans="2:126" x14ac:dyDescent="0.2">
      <c r="B50" s="253" t="s">
        <v>19</v>
      </c>
      <c r="C50" s="689"/>
      <c r="D50" s="689"/>
      <c r="E50" s="689"/>
      <c r="F50" s="689"/>
      <c r="G50" s="689"/>
      <c r="H50" s="689"/>
      <c r="I50" s="689">
        <v>9</v>
      </c>
      <c r="J50" s="689">
        <v>21.2</v>
      </c>
      <c r="K50" s="689">
        <v>33</v>
      </c>
      <c r="L50" s="689">
        <v>37.404425449652216</v>
      </c>
      <c r="M50" s="505">
        <f t="shared" si="11"/>
        <v>0.55660377358490565</v>
      </c>
      <c r="N50" s="505">
        <f t="shared" si="7"/>
        <v>0.13346743786824899</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8.25</v>
      </c>
      <c r="AU50" s="635"/>
      <c r="AV50" s="503"/>
      <c r="AW50" s="54"/>
      <c r="AX50" s="54"/>
      <c r="AY50" s="54"/>
      <c r="AZ50" s="54"/>
      <c r="BA50" s="54"/>
      <c r="BB50" s="54"/>
      <c r="BC50" s="54"/>
      <c r="BD50" s="54"/>
      <c r="BE50" s="54"/>
      <c r="BF50" s="54">
        <f t="shared" si="121"/>
        <v>4.5</v>
      </c>
      <c r="BG50" s="54">
        <f>AI50+AJ50</f>
        <v>4.5</v>
      </c>
      <c r="BH50" s="54">
        <f t="shared" si="124"/>
        <v>4.5</v>
      </c>
      <c r="BI50" s="516">
        <f t="shared" si="22"/>
        <v>14.6</v>
      </c>
      <c r="BJ50" s="620">
        <f t="shared" si="106"/>
        <v>16.5</v>
      </c>
      <c r="BK50" s="620">
        <f t="shared" si="107"/>
        <v>16.5</v>
      </c>
      <c r="BM50" s="268" t="s">
        <v>19</v>
      </c>
      <c r="BN50" s="54"/>
      <c r="BO50" s="54"/>
      <c r="BP50" s="54"/>
      <c r="BQ50" s="54"/>
      <c r="BR50" s="54"/>
      <c r="BS50" s="54"/>
      <c r="BT50" s="54">
        <f t="shared" si="58"/>
        <v>9</v>
      </c>
      <c r="BU50" s="54">
        <f t="shared" si="58"/>
        <v>21.2</v>
      </c>
      <c r="BV50" s="54">
        <f t="shared" si="58"/>
        <v>33</v>
      </c>
      <c r="BW50" s="54"/>
      <c r="BX50" s="216"/>
      <c r="BY50" s="217"/>
      <c r="BZ50" s="59"/>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row>
    <row r="51" spans="2:126" s="432" customFormat="1" x14ac:dyDescent="0.2">
      <c r="B51" s="256" t="s">
        <v>103</v>
      </c>
      <c r="C51" s="691">
        <v>905</v>
      </c>
      <c r="D51" s="691">
        <v>215</v>
      </c>
      <c r="E51" s="691">
        <v>-240</v>
      </c>
      <c r="F51" s="691">
        <v>-10</v>
      </c>
      <c r="G51" s="691">
        <v>105</v>
      </c>
      <c r="H51" s="691">
        <v>-245</v>
      </c>
      <c r="I51" s="691">
        <f>SUM(I52:I55)</f>
        <v>990.79797866820195</v>
      </c>
      <c r="J51" s="691">
        <f t="shared" ref="J51:L51" si="125">SUM(J52:J55)</f>
        <v>506.96529149579936</v>
      </c>
      <c r="K51" s="691">
        <f t="shared" si="125"/>
        <v>-238.16492709999065</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T51" si="126">SUM(AH52:AH55)</f>
        <v>686.97300068000004</v>
      </c>
      <c r="AI51" s="506">
        <f t="shared" si="126"/>
        <v>49.912458320000155</v>
      </c>
      <c r="AJ51" s="506">
        <f t="shared" si="126"/>
        <v>206.80744894799926</v>
      </c>
      <c r="AK51" s="506">
        <f t="shared" si="126"/>
        <v>47.105070720202406</v>
      </c>
      <c r="AL51" s="506">
        <f t="shared" si="126"/>
        <v>-213.13609248631909</v>
      </c>
      <c r="AM51" s="506">
        <f t="shared" si="126"/>
        <v>122.86937398260913</v>
      </c>
      <c r="AN51" s="506">
        <f t="shared" si="126"/>
        <v>521.54853879950849</v>
      </c>
      <c r="AO51" s="506">
        <f t="shared" si="126"/>
        <v>75.683471200000795</v>
      </c>
      <c r="AP51" s="506">
        <f t="shared" si="126"/>
        <v>104.72492599999887</v>
      </c>
      <c r="AQ51" s="506">
        <f t="shared" si="126"/>
        <v>31.202785800000274</v>
      </c>
      <c r="AR51" s="506">
        <f t="shared" si="126"/>
        <v>-219.27969970000004</v>
      </c>
      <c r="AS51" s="506">
        <f t="shared" si="126"/>
        <v>-154.81293919998973</v>
      </c>
      <c r="AT51" s="506">
        <f t="shared" si="126"/>
        <v>-168.91786790000927</v>
      </c>
      <c r="AU51" s="635"/>
      <c r="AV51" s="506">
        <v>340</v>
      </c>
      <c r="AW51" s="506">
        <v>-125</v>
      </c>
      <c r="AX51" s="506">
        <v>-5</v>
      </c>
      <c r="AY51" s="506">
        <v>-235</v>
      </c>
      <c r="AZ51" s="506">
        <v>-40</v>
      </c>
      <c r="BA51" s="506">
        <v>30</v>
      </c>
      <c r="BB51" s="506">
        <v>90</v>
      </c>
      <c r="BC51" s="506">
        <v>15</v>
      </c>
      <c r="BD51" s="506">
        <v>-140</v>
      </c>
      <c r="BE51" s="506">
        <v>-110</v>
      </c>
      <c r="BF51" s="506">
        <f t="shared" ref="BF51:BH51" si="127">SUM(BF52:BF55)</f>
        <v>736.8854590000002</v>
      </c>
      <c r="BG51" s="506">
        <f t="shared" si="127"/>
        <v>253.91251966820175</v>
      </c>
      <c r="BH51" s="506">
        <f t="shared" si="127"/>
        <v>-90.26671850370991</v>
      </c>
      <c r="BI51" s="50">
        <f t="shared" si="22"/>
        <v>597.23200999950927</v>
      </c>
      <c r="BJ51" s="50">
        <f t="shared" si="106"/>
        <v>135.92771179999914</v>
      </c>
      <c r="BK51" s="50">
        <f t="shared" si="107"/>
        <v>-374.09263889998977</v>
      </c>
      <c r="BM51" s="270" t="s">
        <v>103</v>
      </c>
      <c r="BN51" s="50">
        <f t="shared" ref="BN51:BS51" si="128">C51</f>
        <v>905</v>
      </c>
      <c r="BO51" s="50">
        <f t="shared" si="128"/>
        <v>215</v>
      </c>
      <c r="BP51" s="50">
        <f t="shared" si="128"/>
        <v>-240</v>
      </c>
      <c r="BQ51" s="50">
        <f t="shared" si="128"/>
        <v>-10</v>
      </c>
      <c r="BR51" s="50">
        <f t="shared" si="128"/>
        <v>105</v>
      </c>
      <c r="BS51" s="50">
        <f t="shared" si="128"/>
        <v>-245</v>
      </c>
      <c r="BT51" s="50">
        <f t="shared" si="58"/>
        <v>990.79797866820195</v>
      </c>
      <c r="BU51" s="50">
        <f t="shared" si="58"/>
        <v>506.96529149579936</v>
      </c>
      <c r="BV51" s="50">
        <f t="shared" si="58"/>
        <v>-238.16492709999065</v>
      </c>
      <c r="BW51" s="50">
        <f>L51</f>
        <v>-50</v>
      </c>
      <c r="BX51" s="210" t="str">
        <f>M51</f>
        <v>N/A</v>
      </c>
      <c r="BY51" s="210" t="str">
        <f>N51</f>
        <v>N/A</v>
      </c>
      <c r="BZ51" s="50"/>
      <c r="CA51" s="444">
        <f t="shared" ref="CA51:DE51" si="129">P51</f>
        <v>-95</v>
      </c>
      <c r="CB51" s="444">
        <f t="shared" si="129"/>
        <v>-30</v>
      </c>
      <c r="CC51" s="444">
        <f t="shared" si="129"/>
        <v>-50</v>
      </c>
      <c r="CD51" s="444">
        <f t="shared" si="129"/>
        <v>45</v>
      </c>
      <c r="CE51" s="444">
        <f t="shared" si="129"/>
        <v>110</v>
      </c>
      <c r="CF51" s="444">
        <f t="shared" si="129"/>
        <v>-345</v>
      </c>
      <c r="CG51" s="444">
        <f t="shared" si="129"/>
        <v>-25</v>
      </c>
      <c r="CH51" s="444">
        <f t="shared" si="129"/>
        <v>-15</v>
      </c>
      <c r="CI51" s="444">
        <f t="shared" si="129"/>
        <v>-85</v>
      </c>
      <c r="CJ51" s="444">
        <f t="shared" si="129"/>
        <v>115</v>
      </c>
      <c r="CK51" s="444">
        <f t="shared" si="129"/>
        <v>60</v>
      </c>
      <c r="CL51" s="444">
        <f t="shared" si="129"/>
        <v>30</v>
      </c>
      <c r="CM51" s="444">
        <f t="shared" si="129"/>
        <v>-40</v>
      </c>
      <c r="CN51" s="444">
        <f t="shared" si="129"/>
        <v>55</v>
      </c>
      <c r="CO51" s="444">
        <f t="shared" si="129"/>
        <v>-15</v>
      </c>
      <c r="CP51" s="444">
        <f t="shared" si="129"/>
        <v>-125</v>
      </c>
      <c r="CQ51" s="444">
        <f t="shared" si="129"/>
        <v>5</v>
      </c>
      <c r="CR51" s="444">
        <f t="shared" si="129"/>
        <v>-115</v>
      </c>
      <c r="CS51" s="444">
        <f t="shared" si="129"/>
        <v>686.97300068000004</v>
      </c>
      <c r="CT51" s="444">
        <f t="shared" si="129"/>
        <v>49.912458320000155</v>
      </c>
      <c r="CU51" s="444">
        <f t="shared" si="129"/>
        <v>206.80744894799926</v>
      </c>
      <c r="CV51" s="444">
        <f t="shared" si="129"/>
        <v>47.105070720202406</v>
      </c>
      <c r="CW51" s="444">
        <f t="shared" si="129"/>
        <v>-213.13609248631909</v>
      </c>
      <c r="CX51" s="444">
        <f t="shared" si="129"/>
        <v>122.86937398260913</v>
      </c>
      <c r="CY51" s="444">
        <f t="shared" si="129"/>
        <v>521.54853879950849</v>
      </c>
      <c r="CZ51" s="444">
        <f t="shared" si="129"/>
        <v>75.683471200000795</v>
      </c>
      <c r="DA51" s="444">
        <f t="shared" si="129"/>
        <v>104.72492599999887</v>
      </c>
      <c r="DB51" s="444">
        <f t="shared" si="129"/>
        <v>31.202785800000274</v>
      </c>
      <c r="DC51" s="444">
        <f t="shared" si="129"/>
        <v>-219.27969970000004</v>
      </c>
      <c r="DD51" s="444">
        <f t="shared" si="129"/>
        <v>-154.81293919998973</v>
      </c>
      <c r="DE51" s="444">
        <f t="shared" si="129"/>
        <v>-168.91786790000927</v>
      </c>
      <c r="DF51" s="444"/>
      <c r="DG51" s="444">
        <f t="shared" ref="DG51:DR51" si="130">AV51</f>
        <v>340</v>
      </c>
      <c r="DH51" s="444">
        <f t="shared" si="130"/>
        <v>-125</v>
      </c>
      <c r="DI51" s="444">
        <f t="shared" si="130"/>
        <v>-5</v>
      </c>
      <c r="DJ51" s="444">
        <f t="shared" si="130"/>
        <v>-235</v>
      </c>
      <c r="DK51" s="444">
        <f t="shared" si="130"/>
        <v>-40</v>
      </c>
      <c r="DL51" s="444">
        <f t="shared" si="130"/>
        <v>30</v>
      </c>
      <c r="DM51" s="444">
        <f t="shared" si="130"/>
        <v>90</v>
      </c>
      <c r="DN51" s="444">
        <f t="shared" si="130"/>
        <v>15</v>
      </c>
      <c r="DO51" s="444">
        <f t="shared" si="130"/>
        <v>-140</v>
      </c>
      <c r="DP51" s="444">
        <f t="shared" si="130"/>
        <v>-110</v>
      </c>
      <c r="DQ51" s="444">
        <f t="shared" si="130"/>
        <v>736.8854590000002</v>
      </c>
      <c r="DR51" s="444">
        <f t="shared" si="130"/>
        <v>253.91251966820175</v>
      </c>
      <c r="DS51" s="444">
        <f>BH51</f>
        <v>-90.26671850370991</v>
      </c>
      <c r="DT51" s="444">
        <f>BI51</f>
        <v>597.23200999950927</v>
      </c>
      <c r="DU51" s="444">
        <f>BJ51</f>
        <v>135.92771179999914</v>
      </c>
      <c r="DV51" s="444">
        <f>BK51</f>
        <v>-374.09263889998977</v>
      </c>
    </row>
    <row r="52" spans="2:126" x14ac:dyDescent="0.2">
      <c r="B52" s="10" t="s">
        <v>15</v>
      </c>
      <c r="C52" s="689"/>
      <c r="D52" s="689"/>
      <c r="E52" s="689"/>
      <c r="F52" s="689"/>
      <c r="G52" s="689"/>
      <c r="H52" s="689"/>
      <c r="I52" s="689">
        <v>125.23173499999987</v>
      </c>
      <c r="J52" s="689">
        <v>523.89902040000004</v>
      </c>
      <c r="K52" s="689">
        <v>-5.8925504999999063</v>
      </c>
      <c r="L52" s="689">
        <v>50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635"/>
      <c r="AV52" s="59"/>
      <c r="AW52" s="59"/>
      <c r="AX52" s="59"/>
      <c r="AY52" s="59"/>
      <c r="AZ52" s="59"/>
      <c r="BA52" s="59"/>
      <c r="BB52" s="59"/>
      <c r="BC52" s="59"/>
      <c r="BD52" s="59"/>
      <c r="BE52" s="59"/>
      <c r="BF52" s="59">
        <f>AH52+AI52</f>
        <v>64.164617999999905</v>
      </c>
      <c r="BG52" s="59">
        <f>AJ52+AK52</f>
        <v>61.067116999999975</v>
      </c>
      <c r="BH52" s="59">
        <f>AL52+AM52</f>
        <v>164.77316500000006</v>
      </c>
      <c r="BI52" s="59">
        <f t="shared" si="22"/>
        <v>359.12585540000003</v>
      </c>
      <c r="BJ52" s="59">
        <f t="shared" si="106"/>
        <v>84.865099400000176</v>
      </c>
      <c r="BK52" s="59">
        <f t="shared" si="107"/>
        <v>-90.757649900000075</v>
      </c>
      <c r="BM52" s="10" t="s">
        <v>15</v>
      </c>
      <c r="BN52" s="13"/>
      <c r="BO52" s="13"/>
      <c r="BP52" s="13"/>
      <c r="BQ52" s="13"/>
      <c r="BR52" s="13"/>
      <c r="BS52" s="13"/>
      <c r="BT52" s="13">
        <f t="shared" si="58"/>
        <v>125.23173499999987</v>
      </c>
      <c r="BU52" s="13">
        <f t="shared" si="58"/>
        <v>523.89902040000004</v>
      </c>
      <c r="BV52" s="13">
        <f t="shared" si="58"/>
        <v>-5.8925504999999063</v>
      </c>
      <c r="BW52" s="13"/>
      <c r="BX52" s="212"/>
      <c r="BY52" s="208"/>
      <c r="BZ52" s="59"/>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row>
    <row r="53" spans="2:126" x14ac:dyDescent="0.2">
      <c r="B53" s="10" t="s">
        <v>16</v>
      </c>
      <c r="C53" s="689"/>
      <c r="D53" s="689"/>
      <c r="E53" s="689"/>
      <c r="F53" s="689"/>
      <c r="G53" s="689"/>
      <c r="H53" s="689"/>
      <c r="I53" s="689">
        <v>508.508803368202</v>
      </c>
      <c r="J53" s="689">
        <v>236.93980109579931</v>
      </c>
      <c r="K53" s="689">
        <v>58.643183400009299</v>
      </c>
      <c r="L53" s="689">
        <v>-100</v>
      </c>
      <c r="M53" s="501">
        <f t="shared" si="11"/>
        <v>-0.75249754102604849</v>
      </c>
      <c r="N53" s="501" t="str">
        <f t="shared" si="7"/>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635"/>
      <c r="AV53" s="59"/>
      <c r="AW53" s="59"/>
      <c r="AX53" s="59"/>
      <c r="AY53" s="59"/>
      <c r="AZ53" s="59"/>
      <c r="BA53" s="59"/>
      <c r="BB53" s="59"/>
      <c r="BC53" s="59"/>
      <c r="BD53" s="59"/>
      <c r="BE53" s="59"/>
      <c r="BF53" s="59">
        <f t="shared" ref="BF53:BF55" si="131">AH53+AI53</f>
        <v>249.38999320000016</v>
      </c>
      <c r="BG53" s="59">
        <f t="shared" ref="BG53:BG56" si="132">AJ53+AK53</f>
        <v>259.11881016820183</v>
      </c>
      <c r="BH53" s="59">
        <f t="shared" ref="BH53:BH56" si="133">AL53+AM53</f>
        <v>18.011516496289993</v>
      </c>
      <c r="BI53" s="59">
        <f t="shared" si="22"/>
        <v>218.92828459950931</v>
      </c>
      <c r="BJ53" s="59">
        <f t="shared" si="106"/>
        <v>126.55246239999892</v>
      </c>
      <c r="BK53" s="59">
        <f t="shared" si="107"/>
        <v>-67.909278999989624</v>
      </c>
      <c r="BM53" s="10" t="s">
        <v>16</v>
      </c>
      <c r="BN53" s="13"/>
      <c r="BO53" s="13"/>
      <c r="BP53" s="13"/>
      <c r="BQ53" s="13"/>
      <c r="BR53" s="13"/>
      <c r="BS53" s="13"/>
      <c r="BT53" s="13">
        <f t="shared" si="58"/>
        <v>508.508803368202</v>
      </c>
      <c r="BU53" s="13">
        <f t="shared" si="58"/>
        <v>236.93980109579931</v>
      </c>
      <c r="BV53" s="13">
        <f t="shared" si="58"/>
        <v>58.643183400009299</v>
      </c>
      <c r="BW53" s="13"/>
      <c r="BX53" s="212"/>
      <c r="BY53" s="208"/>
      <c r="BZ53" s="59"/>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row>
    <row r="54" spans="2:126"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635"/>
      <c r="AV54" s="59"/>
      <c r="AW54" s="59"/>
      <c r="AX54" s="59"/>
      <c r="AY54" s="59"/>
      <c r="AZ54" s="59"/>
      <c r="BA54" s="59"/>
      <c r="BB54" s="59"/>
      <c r="BC54" s="59"/>
      <c r="BD54" s="59"/>
      <c r="BE54" s="59"/>
      <c r="BF54" s="59">
        <f t="shared" si="131"/>
        <v>13.892617800000007</v>
      </c>
      <c r="BG54" s="59">
        <f t="shared" si="132"/>
        <v>-26.595967499999997</v>
      </c>
      <c r="BH54" s="59">
        <f t="shared" si="133"/>
        <v>17.462839999999996</v>
      </c>
      <c r="BI54" s="59">
        <f t="shared" si="22"/>
        <v>40.20259999999999</v>
      </c>
      <c r="BJ54" s="59">
        <f t="shared" si="106"/>
        <v>-33.393899999999995</v>
      </c>
      <c r="BK54" s="59">
        <f t="shared" si="107"/>
        <v>10.790399999999993</v>
      </c>
      <c r="BM54" s="10" t="s">
        <v>17</v>
      </c>
      <c r="BN54" s="13"/>
      <c r="BO54" s="13"/>
      <c r="BP54" s="13"/>
      <c r="BQ54" s="13"/>
      <c r="BR54" s="13"/>
      <c r="BS54" s="13"/>
      <c r="BT54" s="13">
        <f t="shared" si="58"/>
        <v>-12.70334969999999</v>
      </c>
      <c r="BU54" s="13">
        <f t="shared" si="58"/>
        <v>57.665439999999982</v>
      </c>
      <c r="BV54" s="13">
        <f t="shared" si="58"/>
        <v>-22.6035</v>
      </c>
      <c r="BW54" s="13"/>
      <c r="BX54" s="212"/>
      <c r="BY54" s="208"/>
      <c r="BZ54" s="59"/>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row>
    <row r="55" spans="2:126"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635"/>
      <c r="AV55" s="511"/>
      <c r="AW55" s="511"/>
      <c r="AX55" s="511"/>
      <c r="AY55" s="511"/>
      <c r="AZ55" s="511"/>
      <c r="BA55" s="511"/>
      <c r="BB55" s="511"/>
      <c r="BC55" s="511"/>
      <c r="BD55" s="511"/>
      <c r="BE55" s="511"/>
      <c r="BF55" s="514">
        <f t="shared" si="131"/>
        <v>409.43823000000015</v>
      </c>
      <c r="BG55" s="514">
        <f t="shared" si="132"/>
        <v>-39.67744000000009</v>
      </c>
      <c r="BH55" s="514">
        <f t="shared" si="133"/>
        <v>-290.51423999999997</v>
      </c>
      <c r="BI55" s="516">
        <f t="shared" si="22"/>
        <v>-21.024730000000019</v>
      </c>
      <c r="BJ55" s="620">
        <f t="shared" si="106"/>
        <v>-42.095949999999959</v>
      </c>
      <c r="BK55" s="620">
        <f t="shared" si="107"/>
        <v>-226.21611000000004</v>
      </c>
      <c r="BM55" s="271" t="s">
        <v>19</v>
      </c>
      <c r="BN55" s="54"/>
      <c r="BO55" s="54"/>
      <c r="BP55" s="54"/>
      <c r="BQ55" s="54"/>
      <c r="BR55" s="54"/>
      <c r="BS55" s="54"/>
      <c r="BT55" s="54">
        <f t="shared" si="58"/>
        <v>369.76079000000004</v>
      </c>
      <c r="BU55" s="54">
        <f t="shared" si="58"/>
        <v>-311.53897000000001</v>
      </c>
      <c r="BV55" s="54">
        <f t="shared" si="58"/>
        <v>-268.31206000000003</v>
      </c>
      <c r="BW55" s="54"/>
      <c r="BX55" s="216"/>
      <c r="BY55" s="217"/>
      <c r="BZ55" s="59"/>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row>
    <row r="56" spans="2:126"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-100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635"/>
      <c r="AV56" s="50">
        <v>-10</v>
      </c>
      <c r="AW56" s="50">
        <v>-105</v>
      </c>
      <c r="AX56" s="50">
        <v>-10</v>
      </c>
      <c r="AY56" s="50">
        <v>25</v>
      </c>
      <c r="AZ56" s="50">
        <v>35</v>
      </c>
      <c r="BA56" s="50">
        <v>50</v>
      </c>
      <c r="BB56" s="50">
        <v>-10</v>
      </c>
      <c r="BC56" s="50">
        <v>-35</v>
      </c>
      <c r="BD56" s="50">
        <v>-10</v>
      </c>
      <c r="BE56" s="50">
        <v>-10</v>
      </c>
      <c r="BF56" s="50">
        <f>AH56+AI56</f>
        <v>-16.583555371581976</v>
      </c>
      <c r="BG56" s="50">
        <f t="shared" si="132"/>
        <v>-3.630910894272346</v>
      </c>
      <c r="BH56" s="50">
        <f t="shared" si="133"/>
        <v>117.70311392608548</v>
      </c>
      <c r="BI56" s="50">
        <f t="shared" si="22"/>
        <v>340.68077045991612</v>
      </c>
      <c r="BJ56" s="50">
        <f t="shared" si="106"/>
        <v>82.412139727040341</v>
      </c>
      <c r="BK56" s="50">
        <f t="shared" si="107"/>
        <v>-221.00730800392239</v>
      </c>
      <c r="BM56" s="275" t="s">
        <v>37</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10" t="str">
        <f>M56</f>
        <v>N/A</v>
      </c>
      <c r="BY56" s="210" t="str">
        <f>N56</f>
        <v>N/A</v>
      </c>
      <c r="BZ56" s="619"/>
      <c r="CA56" s="444">
        <f t="shared" ref="CA56:DE56" si="135">P56</f>
        <v>-95</v>
      </c>
      <c r="CB56" s="444">
        <f t="shared" si="135"/>
        <v>-10</v>
      </c>
      <c r="CC56" s="444">
        <f t="shared" si="135"/>
        <v>-5</v>
      </c>
      <c r="CD56" s="444">
        <f t="shared" si="135"/>
        <v>-5</v>
      </c>
      <c r="CE56" s="444">
        <f t="shared" si="135"/>
        <v>-5</v>
      </c>
      <c r="CF56" s="444">
        <f t="shared" si="135"/>
        <v>30</v>
      </c>
      <c r="CG56" s="444">
        <f t="shared" si="135"/>
        <v>40</v>
      </c>
      <c r="CH56" s="444">
        <f t="shared" si="135"/>
        <v>-5</v>
      </c>
      <c r="CI56" s="444">
        <f t="shared" si="135"/>
        <v>55</v>
      </c>
      <c r="CJ56" s="444">
        <f t="shared" si="135"/>
        <v>-5</v>
      </c>
      <c r="CK56" s="444">
        <f t="shared" si="135"/>
        <v>-10</v>
      </c>
      <c r="CL56" s="444">
        <f t="shared" si="135"/>
        <v>0</v>
      </c>
      <c r="CM56" s="444">
        <f t="shared" si="135"/>
        <v>-15</v>
      </c>
      <c r="CN56" s="444">
        <f t="shared" si="135"/>
        <v>-20</v>
      </c>
      <c r="CO56" s="444">
        <f t="shared" si="135"/>
        <v>-10</v>
      </c>
      <c r="CP56" s="444">
        <f t="shared" si="135"/>
        <v>0</v>
      </c>
      <c r="CQ56" s="444">
        <f t="shared" si="135"/>
        <v>-10</v>
      </c>
      <c r="CR56" s="444">
        <f t="shared" si="135"/>
        <v>0</v>
      </c>
      <c r="CS56" s="444">
        <f t="shared" si="135"/>
        <v>-3.7135677817608959</v>
      </c>
      <c r="CT56" s="444">
        <f t="shared" si="135"/>
        <v>-12.869987589821081</v>
      </c>
      <c r="CU56" s="444">
        <f t="shared" si="135"/>
        <v>-9.6579941485684895</v>
      </c>
      <c r="CV56" s="444">
        <f t="shared" si="135"/>
        <v>6.0270832542961434</v>
      </c>
      <c r="CW56" s="444">
        <f t="shared" si="135"/>
        <v>-20.442004790457666</v>
      </c>
      <c r="CX56" s="444">
        <f t="shared" si="135"/>
        <v>138.14511871654315</v>
      </c>
      <c r="CY56" s="444">
        <f t="shared" si="135"/>
        <v>341.55213041940618</v>
      </c>
      <c r="CZ56" s="444">
        <f t="shared" si="135"/>
        <v>-0.87135995949008427</v>
      </c>
      <c r="DA56" s="444">
        <f t="shared" si="135"/>
        <v>33.40237201601105</v>
      </c>
      <c r="DB56" s="444">
        <f t="shared" si="135"/>
        <v>49.009767711029298</v>
      </c>
      <c r="DC56" s="444">
        <f t="shared" si="135"/>
        <v>-172.95708121272526</v>
      </c>
      <c r="DD56" s="444">
        <f t="shared" si="135"/>
        <v>-48.050226791197126</v>
      </c>
      <c r="DE56" s="444">
        <f t="shared" si="135"/>
        <v>-57.735225730223291</v>
      </c>
      <c r="DF56" s="444"/>
      <c r="DG56" s="444">
        <f>AV56</f>
        <v>-10</v>
      </c>
      <c r="DH56" s="444">
        <f t="shared" ref="DH56:DV56" si="136">AW56</f>
        <v>-105</v>
      </c>
      <c r="DI56" s="444">
        <f t="shared" si="136"/>
        <v>-10</v>
      </c>
      <c r="DJ56" s="444">
        <f t="shared" si="136"/>
        <v>25</v>
      </c>
      <c r="DK56" s="444">
        <f t="shared" si="136"/>
        <v>35</v>
      </c>
      <c r="DL56" s="444">
        <f t="shared" si="136"/>
        <v>50</v>
      </c>
      <c r="DM56" s="444">
        <f t="shared" si="136"/>
        <v>-10</v>
      </c>
      <c r="DN56" s="444">
        <f t="shared" si="136"/>
        <v>-35</v>
      </c>
      <c r="DO56" s="444">
        <f t="shared" si="136"/>
        <v>-10</v>
      </c>
      <c r="DP56" s="444">
        <f t="shared" si="136"/>
        <v>-10</v>
      </c>
      <c r="DQ56" s="444">
        <f t="shared" si="136"/>
        <v>-16.583555371581976</v>
      </c>
      <c r="DR56" s="444">
        <f t="shared" si="136"/>
        <v>-3.630910894272346</v>
      </c>
      <c r="DS56" s="444">
        <f t="shared" si="136"/>
        <v>117.70311392608548</v>
      </c>
      <c r="DT56" s="444">
        <f t="shared" si="136"/>
        <v>340.68077045991612</v>
      </c>
      <c r="DU56" s="444">
        <f t="shared" si="136"/>
        <v>82.412139727040341</v>
      </c>
      <c r="DV56" s="444">
        <f t="shared" si="136"/>
        <v>-221.00730800392239</v>
      </c>
    </row>
    <row r="57" spans="2:126"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35"/>
      <c r="AV57" s="27"/>
      <c r="AW57" s="27"/>
      <c r="AX57" s="27"/>
      <c r="AY57" s="27"/>
      <c r="AZ57" s="27"/>
      <c r="BA57" s="27"/>
      <c r="BB57" s="27"/>
      <c r="BC57" s="27"/>
      <c r="BD57" s="27"/>
      <c r="BE57" s="27"/>
      <c r="BF57" s="27"/>
      <c r="BG57" s="27"/>
      <c r="BH57" s="27"/>
      <c r="BI57" s="50"/>
      <c r="BJ57" s="59"/>
      <c r="BK57" s="59">
        <f t="shared" si="107"/>
        <v>0</v>
      </c>
      <c r="CA57" s="679"/>
      <c r="CB57" s="679"/>
      <c r="CC57" s="679"/>
      <c r="CD57" s="679"/>
      <c r="CE57" s="679"/>
      <c r="CF57" s="679"/>
      <c r="CG57" s="679"/>
      <c r="CH57" s="679"/>
      <c r="CI57" s="679"/>
      <c r="CJ57" s="679"/>
      <c r="CK57" s="679"/>
      <c r="CL57" s="679"/>
      <c r="CM57" s="679"/>
      <c r="CN57" s="679"/>
      <c r="CO57" s="679"/>
      <c r="CP57" s="679"/>
      <c r="CQ57" s="679"/>
      <c r="CR57" s="679"/>
      <c r="CS57" s="679"/>
      <c r="CT57" s="444"/>
      <c r="CU57" s="444"/>
      <c r="CV57" s="444"/>
      <c r="CW57" s="444"/>
      <c r="CX57" s="444"/>
      <c r="CY57" s="444"/>
      <c r="CZ57" s="444"/>
      <c r="DA57" s="444"/>
      <c r="DB57" s="444"/>
      <c r="DC57" s="444"/>
      <c r="DD57" s="444"/>
      <c r="DE57" s="444"/>
      <c r="DF57" s="444"/>
      <c r="DG57" s="679"/>
      <c r="DH57" s="679"/>
      <c r="DI57" s="679"/>
      <c r="DJ57" s="679"/>
      <c r="DK57" s="679"/>
      <c r="DL57" s="679"/>
      <c r="DM57" s="679"/>
      <c r="DN57" s="679"/>
      <c r="DO57" s="679"/>
      <c r="DP57" s="679"/>
      <c r="DQ57" s="679"/>
      <c r="DR57" s="679"/>
      <c r="DS57" s="679"/>
      <c r="DT57" s="679"/>
      <c r="DU57" s="679"/>
      <c r="DV57" s="679"/>
    </row>
    <row r="58" spans="2:126" s="432" customFormat="1" x14ac:dyDescent="0.2">
      <c r="B58" s="56" t="s">
        <v>3</v>
      </c>
      <c r="C58" s="695">
        <v>935</v>
      </c>
      <c r="D58" s="695">
        <v>150</v>
      </c>
      <c r="E58" s="695">
        <v>305</v>
      </c>
      <c r="F58" s="695">
        <v>535</v>
      </c>
      <c r="G58" s="695">
        <v>275</v>
      </c>
      <c r="H58" s="695">
        <v>15</v>
      </c>
      <c r="I58" s="695">
        <f t="shared" ref="I58:L58" si="137">I46+I51+I56</f>
        <v>1236.8318457356809</v>
      </c>
      <c r="J58" s="695">
        <f t="shared" si="137"/>
        <v>1543.7189258818012</v>
      </c>
      <c r="K58" s="695">
        <f t="shared" si="137"/>
        <v>-44.9763453768727</v>
      </c>
      <c r="L58" s="695">
        <f t="shared" si="137"/>
        <v>104.0016754496522</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T58" si="139">AH46+AH51+AH56</f>
        <v>790.1661115212097</v>
      </c>
      <c r="AI58" s="57">
        <f t="shared" si="139"/>
        <v>122.24379953203626</v>
      </c>
      <c r="AJ58" s="57">
        <f t="shared" si="139"/>
        <v>246.81899767772558</v>
      </c>
      <c r="AK58" s="57">
        <f t="shared" si="139"/>
        <v>77.602937004709432</v>
      </c>
      <c r="AL58" s="57">
        <f t="shared" si="139"/>
        <v>66.580394547265257</v>
      </c>
      <c r="AM58" s="57">
        <f t="shared" si="139"/>
        <v>382.79631665098714</v>
      </c>
      <c r="AN58" s="57">
        <f t="shared" si="139"/>
        <v>959.66732608193229</v>
      </c>
      <c r="AO58" s="57">
        <f t="shared" si="139"/>
        <v>134.67488860161626</v>
      </c>
      <c r="AP58" s="57">
        <f t="shared" si="139"/>
        <v>158.67181550394133</v>
      </c>
      <c r="AQ58" s="57">
        <f t="shared" si="139"/>
        <v>186.80608495644449</v>
      </c>
      <c r="AR58" s="57">
        <f t="shared" si="139"/>
        <v>-282.38634449291567</v>
      </c>
      <c r="AS58" s="57">
        <f t="shared" si="139"/>
        <v>-108.06790134434286</v>
      </c>
      <c r="AT58" s="57">
        <f t="shared" si="139"/>
        <v>-166.59887493607749</v>
      </c>
      <c r="AU58" s="635"/>
      <c r="AV58" s="57">
        <f>D58-AW58</f>
        <v>325</v>
      </c>
      <c r="AW58" s="57">
        <f>SUM(P58:Q58)</f>
        <v>-175</v>
      </c>
      <c r="AX58" s="57">
        <f>SUM(R58:S58)</f>
        <v>105</v>
      </c>
      <c r="AY58" s="57">
        <f>SUM(T58:U58)</f>
        <v>190</v>
      </c>
      <c r="AZ58" s="57">
        <f>SUM(V58:W58)</f>
        <v>260</v>
      </c>
      <c r="BA58" s="57">
        <f>SUM(X58:Y58)</f>
        <v>275</v>
      </c>
      <c r="BB58" s="57">
        <f>SUM(Z58:AA58)</f>
        <v>185</v>
      </c>
      <c r="BC58" s="57">
        <f>SUM(AB58:AC58)</f>
        <v>90</v>
      </c>
      <c r="BD58" s="57">
        <f>SUM(AD58:AE58)</f>
        <v>5</v>
      </c>
      <c r="BE58" s="57">
        <f>SUM(AF58:AG58)</f>
        <v>0</v>
      </c>
      <c r="BF58" s="57">
        <f t="shared" ref="BF58" si="140">AH58+AI58</f>
        <v>912.40991105324599</v>
      </c>
      <c r="BG58" s="57">
        <f t="shared" ref="BG58" si="141">AJ58+AK58</f>
        <v>324.42193468243499</v>
      </c>
      <c r="BH58" s="57">
        <f>AL58+AM58</f>
        <v>449.37671119825239</v>
      </c>
      <c r="BI58" s="622">
        <f>AN58+AO58</f>
        <v>1094.3422146835485</v>
      </c>
      <c r="BJ58" s="622">
        <f>AP58+AQ58</f>
        <v>345.47790046038585</v>
      </c>
      <c r="BK58" s="622">
        <f t="shared" si="107"/>
        <v>-390.45424583725855</v>
      </c>
      <c r="BM58" s="56" t="s">
        <v>3</v>
      </c>
      <c r="BN58" s="57">
        <f t="shared" ref="BN58:BY59" si="142">C58</f>
        <v>935</v>
      </c>
      <c r="BO58" s="57">
        <f t="shared" si="142"/>
        <v>150</v>
      </c>
      <c r="BP58" s="57">
        <f t="shared" si="142"/>
        <v>305</v>
      </c>
      <c r="BQ58" s="57">
        <f t="shared" si="142"/>
        <v>535</v>
      </c>
      <c r="BR58" s="57">
        <f t="shared" si="142"/>
        <v>275</v>
      </c>
      <c r="BS58" s="57">
        <f t="shared" si="142"/>
        <v>15</v>
      </c>
      <c r="BT58" s="57">
        <f t="shared" si="142"/>
        <v>1236.8318457356809</v>
      </c>
      <c r="BU58" s="57">
        <f t="shared" si="142"/>
        <v>1543.7189258818012</v>
      </c>
      <c r="BV58" s="57">
        <f t="shared" si="142"/>
        <v>-44.9763453768727</v>
      </c>
      <c r="BW58" s="57">
        <f t="shared" si="142"/>
        <v>104.0016754496522</v>
      </c>
      <c r="BX58" s="283" t="str">
        <f t="shared" si="142"/>
        <v>N/A</v>
      </c>
      <c r="BY58" s="283" t="str">
        <f t="shared" si="142"/>
        <v>N/A</v>
      </c>
      <c r="CA58" s="455">
        <f t="shared" ref="CA58:CP59" si="143">P58</f>
        <v>-175</v>
      </c>
      <c r="CB58" s="455">
        <f t="shared" si="143"/>
        <v>0</v>
      </c>
      <c r="CC58" s="455">
        <f t="shared" si="143"/>
        <v>-10</v>
      </c>
      <c r="CD58" s="455">
        <f t="shared" si="143"/>
        <v>115</v>
      </c>
      <c r="CE58" s="455">
        <f t="shared" si="143"/>
        <v>285</v>
      </c>
      <c r="CF58" s="455">
        <f t="shared" si="143"/>
        <v>-95</v>
      </c>
      <c r="CG58" s="455">
        <f t="shared" si="143"/>
        <v>165</v>
      </c>
      <c r="CH58" s="455">
        <f t="shared" si="143"/>
        <v>95</v>
      </c>
      <c r="CI58" s="455">
        <f t="shared" si="143"/>
        <v>50</v>
      </c>
      <c r="CJ58" s="455">
        <f t="shared" si="143"/>
        <v>225</v>
      </c>
      <c r="CK58" s="455">
        <f t="shared" si="143"/>
        <v>80</v>
      </c>
      <c r="CL58" s="455">
        <f t="shared" si="143"/>
        <v>105</v>
      </c>
      <c r="CM58" s="455">
        <f t="shared" si="143"/>
        <v>-10</v>
      </c>
      <c r="CN58" s="455">
        <f t="shared" si="143"/>
        <v>100</v>
      </c>
      <c r="CO58" s="455">
        <f t="shared" si="143"/>
        <v>60</v>
      </c>
      <c r="CP58" s="455">
        <f t="shared" si="143"/>
        <v>-55</v>
      </c>
      <c r="CQ58" s="455">
        <f t="shared" ref="CQ58:DE59" si="144">AF58</f>
        <v>65</v>
      </c>
      <c r="CR58" s="455">
        <f t="shared" si="144"/>
        <v>-65</v>
      </c>
      <c r="CS58" s="455">
        <f t="shared" si="144"/>
        <v>790.1661115212097</v>
      </c>
      <c r="CT58" s="455">
        <f t="shared" si="144"/>
        <v>122.24379953203626</v>
      </c>
      <c r="CU58" s="455">
        <f t="shared" si="144"/>
        <v>246.81899767772558</v>
      </c>
      <c r="CV58" s="455">
        <f t="shared" si="144"/>
        <v>77.602937004709432</v>
      </c>
      <c r="CW58" s="455">
        <f t="shared" si="144"/>
        <v>66.580394547265257</v>
      </c>
      <c r="CX58" s="455">
        <f t="shared" si="144"/>
        <v>382.79631665098714</v>
      </c>
      <c r="CY58" s="455">
        <f t="shared" si="144"/>
        <v>959.66732608193229</v>
      </c>
      <c r="CZ58" s="455">
        <f t="shared" si="144"/>
        <v>134.67488860161626</v>
      </c>
      <c r="DA58" s="455">
        <f t="shared" si="144"/>
        <v>158.67181550394133</v>
      </c>
      <c r="DB58" s="455">
        <f t="shared" si="144"/>
        <v>186.80608495644449</v>
      </c>
      <c r="DC58" s="455">
        <f t="shared" si="144"/>
        <v>-282.38634449291567</v>
      </c>
      <c r="DD58" s="455">
        <f t="shared" si="144"/>
        <v>-108.06790134434286</v>
      </c>
      <c r="DE58" s="455">
        <f t="shared" si="144"/>
        <v>-166.59887493607749</v>
      </c>
      <c r="DF58" s="455"/>
      <c r="DG58" s="455">
        <f>AV58</f>
        <v>325</v>
      </c>
      <c r="DH58" s="455">
        <f t="shared" ref="DH58:DV58" si="145">AW58</f>
        <v>-175</v>
      </c>
      <c r="DI58" s="455">
        <f t="shared" si="145"/>
        <v>105</v>
      </c>
      <c r="DJ58" s="455">
        <f t="shared" si="145"/>
        <v>190</v>
      </c>
      <c r="DK58" s="455">
        <f t="shared" si="145"/>
        <v>260</v>
      </c>
      <c r="DL58" s="455">
        <f t="shared" si="145"/>
        <v>275</v>
      </c>
      <c r="DM58" s="455">
        <f t="shared" si="145"/>
        <v>185</v>
      </c>
      <c r="DN58" s="455">
        <f t="shared" si="145"/>
        <v>90</v>
      </c>
      <c r="DO58" s="455">
        <f t="shared" si="145"/>
        <v>5</v>
      </c>
      <c r="DP58" s="455">
        <f t="shared" si="145"/>
        <v>0</v>
      </c>
      <c r="DQ58" s="455">
        <f t="shared" si="145"/>
        <v>912.40991105324599</v>
      </c>
      <c r="DR58" s="455">
        <f t="shared" si="145"/>
        <v>324.42193468243499</v>
      </c>
      <c r="DS58" s="455">
        <f t="shared" si="145"/>
        <v>449.37671119825239</v>
      </c>
      <c r="DT58" s="455">
        <f t="shared" si="145"/>
        <v>1094.3422146835485</v>
      </c>
      <c r="DU58" s="455">
        <f t="shared" si="145"/>
        <v>345.47790046038585</v>
      </c>
      <c r="DV58" s="455">
        <f t="shared" si="145"/>
        <v>-390.45424583725855</v>
      </c>
    </row>
    <row r="59" spans="2:126" s="432" customFormat="1" x14ac:dyDescent="0.2">
      <c r="B59" s="41" t="s">
        <v>26</v>
      </c>
      <c r="C59" s="673">
        <v>8590</v>
      </c>
      <c r="D59" s="673">
        <v>8090</v>
      </c>
      <c r="E59" s="673">
        <v>8240</v>
      </c>
      <c r="F59" s="673">
        <v>8345</v>
      </c>
      <c r="G59" s="673">
        <v>7850</v>
      </c>
      <c r="H59" s="673">
        <v>7365</v>
      </c>
      <c r="I59" s="673">
        <f t="shared" ref="I59" si="146">SUM(I6,I13,I20,I26,I32,I38,I44,I58,I45)</f>
        <v>8331.4176537413132</v>
      </c>
      <c r="J59" s="673">
        <f>SUM(J6,J13,J20,J26,J32,J38,J44,J58,J45)</f>
        <v>7743.0892004372581</v>
      </c>
      <c r="K59" s="673">
        <f t="shared" ref="K59:L59" si="147">SUM(K6,K13,K20,K26,K32,K38,K44,K58,K45)</f>
        <v>7028.5437104867242</v>
      </c>
      <c r="L59" s="673">
        <f t="shared" si="147"/>
        <v>7154.5758229311268</v>
      </c>
      <c r="M59" s="278">
        <f t="shared" si="138"/>
        <v>-9.2281707139597824E-2</v>
      </c>
      <c r="N59" s="222">
        <f t="shared" si="138"/>
        <v>1.7931468827085739E-2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35"/>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23">
        <f>AP59+AQ59</f>
        <v>3965.6559773386152</v>
      </c>
      <c r="BK59" s="623">
        <f t="shared" si="107"/>
        <v>3062.8877331481099</v>
      </c>
      <c r="BM59" s="41" t="s">
        <v>26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2">
        <f t="shared" si="142"/>
        <v>-9.2281707139597824E-2</v>
      </c>
      <c r="BY59" s="222">
        <f t="shared" si="142"/>
        <v>1.7931468827085739E-2</v>
      </c>
      <c r="BZ59" s="36"/>
      <c r="CA59" s="456">
        <f t="shared" si="143"/>
        <v>1730</v>
      </c>
      <c r="CB59" s="456">
        <f t="shared" si="143"/>
        <v>1935</v>
      </c>
      <c r="CC59" s="456">
        <f t="shared" si="143"/>
        <v>2010</v>
      </c>
      <c r="CD59" s="456">
        <f t="shared" si="143"/>
        <v>2080</v>
      </c>
      <c r="CE59" s="456">
        <f t="shared" si="143"/>
        <v>2310</v>
      </c>
      <c r="CF59" s="456">
        <f t="shared" si="143"/>
        <v>1885</v>
      </c>
      <c r="CG59" s="456">
        <f t="shared" si="143"/>
        <v>2075</v>
      </c>
      <c r="CH59" s="456">
        <f t="shared" si="143"/>
        <v>2075</v>
      </c>
      <c r="CI59" s="456">
        <f t="shared" si="143"/>
        <v>1955</v>
      </c>
      <c r="CJ59" s="456">
        <f t="shared" si="143"/>
        <v>2210</v>
      </c>
      <c r="CK59" s="456">
        <f t="shared" si="143"/>
        <v>1995</v>
      </c>
      <c r="CL59" s="456">
        <f t="shared" si="143"/>
        <v>1965</v>
      </c>
      <c r="CM59" s="456">
        <f t="shared" si="143"/>
        <v>1805</v>
      </c>
      <c r="CN59" s="456">
        <f t="shared" si="143"/>
        <v>2075</v>
      </c>
      <c r="CO59" s="456">
        <f t="shared" si="143"/>
        <v>1935</v>
      </c>
      <c r="CP59" s="456">
        <f t="shared" si="143"/>
        <v>1825</v>
      </c>
      <c r="CQ59" s="456">
        <f t="shared" si="144"/>
        <v>1845</v>
      </c>
      <c r="CR59" s="456">
        <f t="shared" si="144"/>
        <v>1785</v>
      </c>
      <c r="CS59" s="456">
        <f t="shared" si="144"/>
        <v>2647.2041044515249</v>
      </c>
      <c r="CT59" s="456">
        <f t="shared" si="144"/>
        <v>1938.3229200682119</v>
      </c>
      <c r="CU59" s="456">
        <f t="shared" si="144"/>
        <v>1983.6685669321234</v>
      </c>
      <c r="CV59" s="456">
        <f t="shared" si="144"/>
        <v>1762.2195597977718</v>
      </c>
      <c r="CW59" s="456">
        <f t="shared" si="144"/>
        <v>1669.0939649808208</v>
      </c>
      <c r="CX59" s="456">
        <f t="shared" si="144"/>
        <v>1546.9531381454635</v>
      </c>
      <c r="CY59" s="456">
        <f t="shared" si="144"/>
        <v>2619.0517069368771</v>
      </c>
      <c r="CZ59" s="456">
        <f t="shared" si="144"/>
        <v>1907.9903903740958</v>
      </c>
      <c r="DA59" s="456">
        <f t="shared" si="144"/>
        <v>2068.865527269721</v>
      </c>
      <c r="DB59" s="456">
        <f t="shared" si="144"/>
        <v>1896.790450068894</v>
      </c>
      <c r="DC59" s="456">
        <f t="shared" si="144"/>
        <v>1367.612681426901</v>
      </c>
      <c r="DD59" s="456">
        <f t="shared" si="144"/>
        <v>1695.2750517212089</v>
      </c>
      <c r="DE59" s="456">
        <f t="shared" si="144"/>
        <v>1527.6545728307287</v>
      </c>
      <c r="DF59" s="456"/>
      <c r="DG59" s="456">
        <f t="shared" ref="DG59:DV59" si="150">AV59</f>
        <v>4420</v>
      </c>
      <c r="DH59" s="456">
        <f t="shared" si="150"/>
        <v>3665</v>
      </c>
      <c r="DI59" s="456">
        <f t="shared" si="150"/>
        <v>4090</v>
      </c>
      <c r="DJ59" s="456">
        <f t="shared" si="150"/>
        <v>4155</v>
      </c>
      <c r="DK59" s="456">
        <f t="shared" si="150"/>
        <v>4150</v>
      </c>
      <c r="DL59" s="456">
        <f t="shared" si="150"/>
        <v>4165</v>
      </c>
      <c r="DM59" s="456">
        <f t="shared" si="150"/>
        <v>3960</v>
      </c>
      <c r="DN59" s="456">
        <f t="shared" si="150"/>
        <v>3880</v>
      </c>
      <c r="DO59" s="456">
        <f t="shared" si="150"/>
        <v>3760</v>
      </c>
      <c r="DP59" s="456">
        <f t="shared" si="150"/>
        <v>3630</v>
      </c>
      <c r="DQ59" s="456">
        <f t="shared" si="150"/>
        <v>4590.6270245197366</v>
      </c>
      <c r="DR59" s="456">
        <f t="shared" si="150"/>
        <v>3740.7881267298953</v>
      </c>
      <c r="DS59" s="456">
        <f t="shared" si="150"/>
        <v>3216.0471031262841</v>
      </c>
      <c r="DT59" s="456">
        <f t="shared" si="150"/>
        <v>4527.0420973109731</v>
      </c>
      <c r="DU59" s="456">
        <f t="shared" si="150"/>
        <v>3965.6559773386152</v>
      </c>
      <c r="DV59" s="456">
        <f t="shared" si="150"/>
        <v>3062.8877331481099</v>
      </c>
    </row>
    <row r="60" spans="2:126" s="655" customFormat="1" x14ac:dyDescent="0.2">
      <c r="B60" s="652"/>
      <c r="C60" s="653"/>
      <c r="D60" s="653"/>
      <c r="E60" s="653"/>
      <c r="F60" s="653"/>
      <c r="G60" s="653"/>
      <c r="H60" s="653"/>
      <c r="I60" s="653"/>
      <c r="J60" s="653"/>
      <c r="K60" s="653"/>
      <c r="L60" s="653"/>
      <c r="M60" s="654"/>
      <c r="N60" s="654"/>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row>
    <row r="61" spans="2:126"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Z61" s="36"/>
      <c r="BA61" s="36"/>
      <c r="BB61" s="36"/>
      <c r="BC61" s="36"/>
      <c r="BD61" s="36"/>
      <c r="BE61" s="36"/>
      <c r="BF61" s="36"/>
      <c r="BG61" s="36"/>
      <c r="BH61" s="36"/>
      <c r="BI61" s="36"/>
      <c r="BJ61" s="36"/>
      <c r="BK61" s="36"/>
      <c r="BL61" s="36"/>
    </row>
    <row r="62" spans="2:126"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6" x14ac:dyDescent="0.2">
      <c r="B63" s="23"/>
      <c r="C63" s="62"/>
      <c r="D63" s="62"/>
      <c r="E63" s="62"/>
      <c r="F63" s="62"/>
      <c r="G63" s="62"/>
      <c r="H63" s="62"/>
      <c r="I63" s="487"/>
      <c r="J63" s="487"/>
      <c r="K63" s="487"/>
      <c r="L63" s="487"/>
      <c r="M63" s="208"/>
      <c r="N63" s="208"/>
      <c r="P63" s="62"/>
    </row>
    <row r="64" spans="2:126" x14ac:dyDescent="0.2">
      <c r="B64" s="23"/>
      <c r="C64" s="62"/>
      <c r="D64" s="62"/>
      <c r="E64" s="62"/>
      <c r="F64" s="62"/>
      <c r="G64" s="62"/>
      <c r="H64" s="62"/>
      <c r="I64" s="487"/>
      <c r="J64" s="487"/>
      <c r="K64" s="487"/>
      <c r="L64" s="487"/>
      <c r="M64" s="208"/>
      <c r="N64" s="208"/>
      <c r="P64" s="62"/>
    </row>
    <row r="65" spans="2:64" x14ac:dyDescent="0.2">
      <c r="B65" s="23"/>
      <c r="C65" s="62"/>
      <c r="D65" s="62"/>
      <c r="E65" s="62"/>
      <c r="F65" s="62"/>
      <c r="G65" s="62"/>
      <c r="H65" s="62"/>
      <c r="I65" s="487"/>
      <c r="J65" s="487"/>
      <c r="K65" s="487"/>
      <c r="L65" s="487"/>
      <c r="M65" s="208"/>
      <c r="N65" s="208"/>
      <c r="P65" s="62"/>
    </row>
    <row r="69" spans="2:64"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dimension ref="A1:BU23"/>
  <sheetViews>
    <sheetView workbookViewId="0">
      <selection activeCell="AO6" sqref="AO6"/>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29" width="6.7109375" style="519" customWidth="1"/>
    <col min="30" max="30" width="9.7109375" style="519" customWidth="1"/>
    <col min="31" max="31" width="9.42578125" style="519" customWidth="1"/>
    <col min="32" max="32" width="6" style="519" customWidth="1"/>
    <col min="33" max="37" width="6.7109375" style="519" bestFit="1" customWidth="1"/>
    <col min="38" max="38" width="6.7109375" style="519" customWidth="1"/>
    <col min="39" max="39" width="9" style="519"/>
    <col min="40" max="40" width="26.42578125" style="519" bestFit="1" customWidth="1"/>
    <col min="41" max="48" width="4.7109375" style="519" bestFit="1" customWidth="1"/>
    <col min="49" max="49" width="5" style="519" bestFit="1" customWidth="1"/>
    <col min="50" max="50" width="5" style="519" customWidth="1"/>
    <col min="51" max="51" width="8.7109375" style="519" bestFit="1" customWidth="1"/>
    <col min="52" max="52" width="9.28515625" style="519" bestFit="1" customWidth="1"/>
    <col min="53" max="53" width="9" style="519"/>
    <col min="54" max="58" width="6.42578125" style="519" customWidth="1"/>
    <col min="59" max="65" width="7" style="519" customWidth="1"/>
    <col min="66" max="67" width="9" style="519"/>
    <col min="68" max="72" width="6.7109375" style="519" bestFit="1" customWidth="1"/>
    <col min="73" max="16384" width="9" style="519"/>
  </cols>
  <sheetData>
    <row r="1" spans="1:73"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G1" s="15"/>
      <c r="AH1" s="15"/>
      <c r="AI1" s="15"/>
      <c r="AJ1" s="15"/>
      <c r="AK1" s="15"/>
      <c r="AL1" s="15"/>
      <c r="AN1" s="39" t="s">
        <v>52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25">
      <c r="A3" s="15"/>
      <c r="B3" s="16" t="s">
        <v>168</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33.7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c r="AD4" s="202" t="s">
        <v>170</v>
      </c>
      <c r="AE4" s="202" t="s">
        <v>171</v>
      </c>
      <c r="AG4" s="200" t="s">
        <v>93</v>
      </c>
      <c r="AH4" s="200" t="s">
        <v>94</v>
      </c>
      <c r="AI4" s="200" t="s">
        <v>109</v>
      </c>
      <c r="AJ4" s="200" t="s">
        <v>134</v>
      </c>
      <c r="AK4" s="200" t="s">
        <v>147</v>
      </c>
      <c r="AL4" s="200" t="s">
        <v>161</v>
      </c>
      <c r="AM4" s="200"/>
      <c r="AN4" s="275" t="s">
        <v>121</v>
      </c>
      <c r="AO4" s="200">
        <v>2013</v>
      </c>
      <c r="AP4" s="200">
        <v>2014</v>
      </c>
      <c r="AQ4" s="200">
        <v>2015</v>
      </c>
      <c r="AR4" s="200">
        <v>2016</v>
      </c>
      <c r="AS4" s="200">
        <v>2017</v>
      </c>
      <c r="AT4" s="200">
        <v>2018</v>
      </c>
      <c r="AU4" s="200">
        <v>2019</v>
      </c>
      <c r="AV4" s="200">
        <v>2020</v>
      </c>
      <c r="AW4" s="200">
        <f>K4</f>
        <v>2021</v>
      </c>
      <c r="AX4" s="200" t="str">
        <f>L4</f>
        <v>2022f</v>
      </c>
      <c r="AY4" s="202" t="str">
        <f>M4</f>
        <v>2021/ 2020 Growth %</v>
      </c>
      <c r="AZ4" s="202" t="s">
        <v>167</v>
      </c>
      <c r="BA4" s="200"/>
      <c r="BB4" s="202" t="s">
        <v>82</v>
      </c>
      <c r="BC4" s="202" t="s">
        <v>88</v>
      </c>
      <c r="BD4" s="202" t="s">
        <v>89</v>
      </c>
      <c r="BE4" s="202" t="s">
        <v>87</v>
      </c>
      <c r="BF4" s="202" t="s">
        <v>90</v>
      </c>
      <c r="BG4" s="202" t="str">
        <f>U4</f>
        <v>Q2 2020</v>
      </c>
      <c r="BH4" s="202" t="str">
        <f>V4</f>
        <v>Q3 2020</v>
      </c>
      <c r="BI4" s="202" t="str">
        <f>W4</f>
        <v>Q4 2020</v>
      </c>
      <c r="BJ4" s="202" t="str">
        <f t="shared" ref="BJ4:BN4" si="0">X4</f>
        <v>Q1 2021</v>
      </c>
      <c r="BK4" s="202" t="str">
        <f t="shared" si="0"/>
        <v>Q2 2021</v>
      </c>
      <c r="BL4" s="202" t="str">
        <f t="shared" si="0"/>
        <v>Q3 2021</v>
      </c>
      <c r="BM4" s="202" t="str">
        <f t="shared" si="0"/>
        <v>Q4 2021</v>
      </c>
      <c r="BN4" s="202" t="str">
        <f t="shared" si="0"/>
        <v>Q1 2022</v>
      </c>
      <c r="BO4" s="202"/>
      <c r="BP4" s="200" t="s">
        <v>93</v>
      </c>
      <c r="BQ4" s="200" t="s">
        <v>94</v>
      </c>
      <c r="BR4" s="200" t="str">
        <f>AI4</f>
        <v>H1 2020</v>
      </c>
      <c r="BS4" s="200" t="str">
        <f>AJ4</f>
        <v>H2 2020</v>
      </c>
      <c r="BT4" s="200" t="s">
        <v>147</v>
      </c>
      <c r="BU4" s="200" t="s">
        <v>161</v>
      </c>
    </row>
    <row r="5" spans="1:73"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G5" s="36"/>
      <c r="AH5" s="36"/>
      <c r="AI5" s="36"/>
      <c r="AJ5" s="36"/>
      <c r="AK5" s="36"/>
      <c r="AL5" s="36"/>
      <c r="AN5" s="49"/>
      <c r="AO5" s="13"/>
      <c r="AP5" s="13"/>
      <c r="AQ5" s="13"/>
      <c r="AR5" s="13"/>
      <c r="AS5" s="13"/>
      <c r="AT5" s="13"/>
      <c r="AU5" s="13"/>
      <c r="AV5" s="13"/>
      <c r="AW5" s="13"/>
      <c r="AX5" s="13"/>
      <c r="AY5" s="208"/>
      <c r="AZ5" s="208"/>
      <c r="BA5" s="15"/>
      <c r="BB5" s="36"/>
      <c r="BC5" s="36"/>
      <c r="BD5" s="36"/>
      <c r="BE5" s="36"/>
      <c r="BF5" s="15"/>
      <c r="BG5" s="15"/>
      <c r="BH5" s="15"/>
      <c r="BI5" s="15"/>
      <c r="BJ5" s="15"/>
      <c r="BK5" s="15"/>
      <c r="BL5" s="15"/>
      <c r="BM5" s="15"/>
      <c r="BN5" s="15"/>
      <c r="BO5" s="15"/>
      <c r="BP5" s="15"/>
      <c r="BQ5" s="15"/>
      <c r="BR5" s="15"/>
    </row>
    <row r="6" spans="1:73" x14ac:dyDescent="0.25">
      <c r="A6" s="15"/>
      <c r="B6" s="20" t="s">
        <v>104</v>
      </c>
      <c r="C6" s="520">
        <f>'Table 1(Q1''22)'!C14</f>
        <v>1120</v>
      </c>
      <c r="D6" s="520">
        <f>'Table 1(Q1''22)'!D14</f>
        <v>1255</v>
      </c>
      <c r="E6" s="520">
        <f>'Table 1(Q1''22)'!E14</f>
        <v>1185</v>
      </c>
      <c r="F6" s="520">
        <f>'Table 1(Q1''22)'!F14</f>
        <v>1210</v>
      </c>
      <c r="G6" s="520">
        <f>'Table 1(Q1''22)'!G14</f>
        <v>1325</v>
      </c>
      <c r="H6" s="520">
        <f>'Table 1(Q1''22)'!H14</f>
        <v>1420</v>
      </c>
      <c r="I6" s="50">
        <f>SUM(I7:I11)</f>
        <v>1589.948634508442</v>
      </c>
      <c r="J6" s="50">
        <f t="shared" ref="J6:L6" si="1">SUM(J7:J11)</f>
        <v>1441.6604182838546</v>
      </c>
      <c r="K6" s="50">
        <f t="shared" si="1"/>
        <v>1463.7100101023825</v>
      </c>
      <c r="L6" s="50">
        <f t="shared" si="1"/>
        <v>1418.3652500080304</v>
      </c>
      <c r="M6" s="492">
        <f>IF(ISERROR(K6/J6),"N/A",IF(J6&lt;0,"N/A",IF(K6&lt;0,"N/A",IF(K6/J6-1&gt;300%,"&gt;±300%",IF(K6/J6-1&lt;-300%,"&gt;±300%",K6/J6-1)))))</f>
        <v>1.5294580845033989E-2</v>
      </c>
      <c r="N6" s="492">
        <f>IF(ISERROR(L6/K6),"N/A",IF(K6&lt;0,"N/A",IF(L6&lt;0,"N/A",IF(L6/K6-1&gt;300%,"&gt;±300%",IF(L6/K6-1&lt;-300%,"&gt;±300%",L6/K6-1)))))</f>
        <v>-3.0979333188532521E-2</v>
      </c>
      <c r="O6" s="198"/>
      <c r="P6" s="50">
        <f t="shared" ref="P6:Y6" si="2">SUM(P7:P11)</f>
        <v>398.00242781092857</v>
      </c>
      <c r="Q6" s="50">
        <f t="shared" si="2"/>
        <v>416.55604086376968</v>
      </c>
      <c r="R6" s="50">
        <f t="shared" si="2"/>
        <v>387.12056026196802</v>
      </c>
      <c r="S6" s="50">
        <f t="shared" si="2"/>
        <v>388.26960557177568</v>
      </c>
      <c r="T6" s="50">
        <f t="shared" si="2"/>
        <v>361.45894567332277</v>
      </c>
      <c r="U6" s="50">
        <f t="shared" si="2"/>
        <v>263.25515369357589</v>
      </c>
      <c r="V6" s="50">
        <f t="shared" si="2"/>
        <v>394.21504092042954</v>
      </c>
      <c r="W6" s="50">
        <f t="shared" si="2"/>
        <v>422.73127799652661</v>
      </c>
      <c r="X6" s="50">
        <f t="shared" si="2"/>
        <v>383.82913620617421</v>
      </c>
      <c r="Y6" s="50">
        <f t="shared" si="2"/>
        <v>412.36791106786842</v>
      </c>
      <c r="Z6" s="50">
        <f t="shared" ref="Z6:AB6" si="3">SUM(Z7:Z11)</f>
        <v>334.07661364441151</v>
      </c>
      <c r="AA6" s="50">
        <f t="shared" si="3"/>
        <v>333.43634918392826</v>
      </c>
      <c r="AB6" s="50">
        <f t="shared" si="3"/>
        <v>299.3828372634394</v>
      </c>
      <c r="AC6" s="50"/>
      <c r="AD6" s="284">
        <f>IF(ISERROR(AB6/X6),"N/A",IF(X6&lt;0,"N/A",IF(AB6&lt;0,"N/A",IF(AB6/X6-1&gt;300%,"&gt;±300%",IF(AB6/X6-1&lt;-300%,"&gt;±300%",AB6/X6-1)))))</f>
        <v>-0.22001013205358755</v>
      </c>
      <c r="AE6" s="284">
        <f>IF(ISERROR(AB6/AA6),"N/A",IF(AA6&lt;0,"N/A",IF(AB6&lt;0,"N/A",IF(AB6/AA6-1&gt;300%,"&gt;±300%",IF(AB6/AA6-1&lt;-300%,"&gt;±300%",AB6/AA6-1)))))</f>
        <v>-0.10212897305237845</v>
      </c>
      <c r="AF6" s="638"/>
      <c r="AG6" s="50">
        <f t="shared" ref="AG6:AG23" si="4">P6+Q6</f>
        <v>814.55846867469825</v>
      </c>
      <c r="AH6" s="50">
        <f t="shared" ref="AH6:AH23" si="5">R6+S6</f>
        <v>775.39016583374371</v>
      </c>
      <c r="AI6" s="50">
        <f t="shared" ref="AI6:AI23" si="6">T6+U6</f>
        <v>624.71409936689861</v>
      </c>
      <c r="AJ6" s="50">
        <f t="shared" ref="AJ6:AJ23" si="7">V6+W6</f>
        <v>816.94631891695622</v>
      </c>
      <c r="AK6" s="50">
        <f t="shared" ref="AK6:AK23" si="8">X6+Y6</f>
        <v>796.19704727404269</v>
      </c>
      <c r="AL6" s="50">
        <f t="shared" ref="AL6:AL23" si="9">Z6+AA6</f>
        <v>667.51296282833982</v>
      </c>
      <c r="AN6" s="20" t="s">
        <v>27</v>
      </c>
      <c r="AO6" s="50">
        <f t="shared" ref="AO6:AZ21" si="10">C6</f>
        <v>1120</v>
      </c>
      <c r="AP6" s="50">
        <f t="shared" si="10"/>
        <v>1255</v>
      </c>
      <c r="AQ6" s="50">
        <f t="shared" si="10"/>
        <v>1185</v>
      </c>
      <c r="AR6" s="50">
        <f t="shared" si="10"/>
        <v>1210</v>
      </c>
      <c r="AS6" s="50">
        <f t="shared" si="10"/>
        <v>1325</v>
      </c>
      <c r="AT6" s="50">
        <f t="shared" si="10"/>
        <v>1420</v>
      </c>
      <c r="AU6" s="50">
        <f t="shared" si="10"/>
        <v>1589.948634508442</v>
      </c>
      <c r="AV6" s="50">
        <f t="shared" si="10"/>
        <v>1441.6604182838546</v>
      </c>
      <c r="AW6" s="50">
        <f t="shared" si="10"/>
        <v>1463.7100101023825</v>
      </c>
      <c r="AX6" s="50">
        <f t="shared" si="10"/>
        <v>1418.3652500080304</v>
      </c>
      <c r="AY6" s="210">
        <f t="shared" si="10"/>
        <v>1.5294580845033989E-2</v>
      </c>
      <c r="AZ6" s="210">
        <f t="shared" si="10"/>
        <v>-3.0979333188532521E-2</v>
      </c>
      <c r="BA6" s="59"/>
      <c r="BB6" s="50">
        <f t="shared" ref="BB6:BN6" si="11">P6</f>
        <v>398.00242781092857</v>
      </c>
      <c r="BC6" s="50">
        <f t="shared" si="11"/>
        <v>416.55604086376968</v>
      </c>
      <c r="BD6" s="50">
        <f t="shared" si="11"/>
        <v>387.12056026196802</v>
      </c>
      <c r="BE6" s="50">
        <f t="shared" si="11"/>
        <v>388.26960557177568</v>
      </c>
      <c r="BF6" s="50">
        <f t="shared" si="11"/>
        <v>361.45894567332277</v>
      </c>
      <c r="BG6" s="50">
        <f t="shared" si="11"/>
        <v>263.25515369357589</v>
      </c>
      <c r="BH6" s="50">
        <f t="shared" si="11"/>
        <v>394.21504092042954</v>
      </c>
      <c r="BI6" s="50">
        <f t="shared" si="11"/>
        <v>422.73127799652661</v>
      </c>
      <c r="BJ6" s="50">
        <f t="shared" si="11"/>
        <v>383.82913620617421</v>
      </c>
      <c r="BK6" s="50">
        <f t="shared" si="11"/>
        <v>412.36791106786842</v>
      </c>
      <c r="BL6" s="50">
        <f t="shared" si="11"/>
        <v>334.07661364441151</v>
      </c>
      <c r="BM6" s="50">
        <f t="shared" si="11"/>
        <v>333.43634918392826</v>
      </c>
      <c r="BN6" s="50">
        <f t="shared" si="11"/>
        <v>299.3828372634394</v>
      </c>
      <c r="BO6" s="50"/>
      <c r="BP6" s="50">
        <f t="shared" ref="BP6:BS6" si="12">AG6</f>
        <v>814.55846867469825</v>
      </c>
      <c r="BQ6" s="50">
        <f t="shared" si="12"/>
        <v>775.39016583374371</v>
      </c>
      <c r="BR6" s="50">
        <f t="shared" si="12"/>
        <v>624.71409936689861</v>
      </c>
      <c r="BS6" s="50">
        <f t="shared" si="12"/>
        <v>816.94631891695622</v>
      </c>
      <c r="BT6" s="50">
        <f>AK6</f>
        <v>796.19704727404269</v>
      </c>
      <c r="BU6" s="50">
        <f>AL6</f>
        <v>667.51296282833982</v>
      </c>
    </row>
    <row r="7" spans="1:73" x14ac:dyDescent="0.25">
      <c r="A7" s="15"/>
      <c r="B7" s="10" t="s">
        <v>15</v>
      </c>
      <c r="C7" s="13"/>
      <c r="D7" s="13"/>
      <c r="E7" s="13"/>
      <c r="F7" s="13"/>
      <c r="G7" s="13"/>
      <c r="H7" s="13"/>
      <c r="I7" s="13">
        <v>520.33448621808941</v>
      </c>
      <c r="J7" s="13">
        <v>458.46177924333989</v>
      </c>
      <c r="K7" s="13">
        <v>459</v>
      </c>
      <c r="L7" s="13">
        <v>452.83213439765984</v>
      </c>
      <c r="M7" s="208">
        <f>IF(ISERROR(K7/J7),"N/A",IF(J7&lt;0,"N/A",IF(K7&lt;0,"N/A",IF(K7/J7-1&gt;300%,"&gt;±300%",IF(K7/J7-1&lt;-300%,"&gt;±300%",K7/J7-1)))))</f>
        <v>1.1739708325269049E-3</v>
      </c>
      <c r="N7" s="208">
        <f>IF(ISERROR(L7/K7),"N/A",IF(K7&lt;0,"N/A",IF(L7&lt;0,"N/A",IF(L7/K7-1&gt;300%,"&gt;±300%",IF(L7/K7-1&lt;-300%,"&gt;±300%",L7/K7-1)))))</f>
        <v>-1.3437615691372917E-2</v>
      </c>
      <c r="O7" s="198"/>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5">
        <f>IF(ISERROR(AB7/X7),"N/A",IF(X7&lt;0,"N/A",IF(AB7&lt;0,"N/A",IF(AB7/X7-1&gt;300%,"&gt;±300%",IF(AB7/X7-1&lt;-300%,"&gt;±300%",AB7/X7-1)))))</f>
        <v>-0.25715673323795318</v>
      </c>
      <c r="AE7" s="285">
        <f>IF(ISERROR(AB7/AA7),"N/A",IF(AA7&lt;0,"N/A",IF(AB7&lt;0,"N/A",IF(AB7/AA7-1&gt;300%,"&gt;±300%",IF(AB7/AA7-1&lt;-300%,"&gt;±300%",AB7/AA7-1)))))</f>
        <v>-0.11641600073129554</v>
      </c>
      <c r="AF7" s="638"/>
      <c r="AG7" s="13">
        <f t="shared" si="4"/>
        <v>258.21145617366381</v>
      </c>
      <c r="AH7" s="13">
        <f t="shared" si="5"/>
        <v>262.1230300444256</v>
      </c>
      <c r="AI7" s="13">
        <f t="shared" si="6"/>
        <v>202.3001701302976</v>
      </c>
      <c r="AJ7" s="59">
        <f t="shared" si="7"/>
        <v>256.16160911304229</v>
      </c>
      <c r="AK7" s="59">
        <f t="shared" si="8"/>
        <v>254.39679477700696</v>
      </c>
      <c r="AL7" s="59">
        <f>Z7+AA7</f>
        <v>204.60320522299304</v>
      </c>
      <c r="AN7" s="10" t="s">
        <v>15</v>
      </c>
      <c r="AO7" s="11"/>
      <c r="AP7" s="11"/>
      <c r="AQ7" s="11"/>
      <c r="AR7" s="11"/>
      <c r="AS7" s="11"/>
      <c r="AT7" s="11"/>
      <c r="AU7" s="13">
        <f t="shared" si="10"/>
        <v>520.33448621808941</v>
      </c>
      <c r="AV7" s="13">
        <f t="shared" si="10"/>
        <v>458.46177924333989</v>
      </c>
      <c r="AW7" s="13">
        <f t="shared" si="10"/>
        <v>459</v>
      </c>
      <c r="AX7" s="13"/>
      <c r="AY7" s="212"/>
      <c r="AZ7" s="208"/>
      <c r="BA7" s="13"/>
      <c r="BB7" s="51"/>
      <c r="BC7" s="51"/>
      <c r="BD7" s="51"/>
      <c r="BE7" s="51"/>
      <c r="BF7" s="51"/>
      <c r="BG7" s="51"/>
      <c r="BH7" s="51"/>
      <c r="BI7" s="51"/>
      <c r="BJ7" s="51"/>
      <c r="BK7" s="51"/>
      <c r="BL7" s="51"/>
      <c r="BM7" s="51"/>
      <c r="BN7" s="51"/>
      <c r="BO7" s="51"/>
      <c r="BP7" s="15"/>
      <c r="BQ7" s="15"/>
      <c r="BR7" s="15"/>
      <c r="BS7" s="15"/>
      <c r="BT7" s="15"/>
      <c r="BU7" s="15"/>
    </row>
    <row r="8" spans="1:73" x14ac:dyDescent="0.25">
      <c r="A8" s="15"/>
      <c r="B8" s="10" t="s">
        <v>16</v>
      </c>
      <c r="C8" s="13"/>
      <c r="D8" s="13"/>
      <c r="E8" s="13"/>
      <c r="F8" s="13"/>
      <c r="G8" s="13"/>
      <c r="H8" s="13"/>
      <c r="I8" s="13">
        <v>808.15685939953562</v>
      </c>
      <c r="J8" s="13">
        <v>747.32717710432735</v>
      </c>
      <c r="K8" s="13">
        <v>767</v>
      </c>
      <c r="L8" s="13">
        <v>734.48283205285259</v>
      </c>
      <c r="M8" s="208">
        <f t="shared" ref="M8:N23" si="13">IF(ISERROR(K8/J8),"N/A",IF(J8&lt;0,"N/A",IF(K8&lt;0,"N/A",IF(K8/J8-1&gt;300%,"&gt;±300%",IF(K8/J8-1&lt;-300%,"&gt;±300%",K8/J8-1)))))</f>
        <v>2.6324243916699297E-2</v>
      </c>
      <c r="N8" s="208">
        <f t="shared" si="13"/>
        <v>-4.2395264598627636E-2</v>
      </c>
      <c r="O8" s="198"/>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5">
        <f t="shared" ref="AD8:AD23" si="14">IF(ISERROR(AB8/X8),"N/A",IF(X8&lt;0,"N/A",IF(AB8&lt;0,"N/A",IF(AB8/X8-1&gt;300%,"&gt;±300%",IF(AB8/X8-1&lt;-300%,"&gt;±300%",AB8/X8-1)))))</f>
        <v>-0.21435601193445075</v>
      </c>
      <c r="AE8" s="285">
        <f t="shared" ref="AE8:AE23" si="15">IF(ISERROR(AB8/AA8),"N/A",IF(AA8&lt;0,"N/A",IF(AB8&lt;0,"N/A",IF(AB8/AA8-1&gt;300%,"&gt;±300%",IF(AB8/AA8-1&lt;-300%,"&gt;±300%",AB8/AA8-1)))))</f>
        <v>-0.12290815536672706</v>
      </c>
      <c r="AF8" s="638"/>
      <c r="AG8" s="13">
        <f t="shared" si="4"/>
        <v>422.961114893515</v>
      </c>
      <c r="AH8" s="13">
        <f t="shared" si="5"/>
        <v>385.19574450602062</v>
      </c>
      <c r="AI8" s="13">
        <f t="shared" si="6"/>
        <v>308.59074352237803</v>
      </c>
      <c r="AJ8" s="59">
        <f t="shared" si="7"/>
        <v>438.73643358194931</v>
      </c>
      <c r="AK8" s="59">
        <f t="shared" si="8"/>
        <v>416.65221951666024</v>
      </c>
      <c r="AL8" s="59">
        <f t="shared" si="9"/>
        <v>350.34778048333976</v>
      </c>
      <c r="AN8" s="10" t="s">
        <v>16</v>
      </c>
      <c r="AO8" s="11"/>
      <c r="AP8" s="11"/>
      <c r="AQ8" s="11"/>
      <c r="AR8" s="11"/>
      <c r="AS8" s="11"/>
      <c r="AT8" s="11"/>
      <c r="AU8" s="13">
        <f t="shared" si="10"/>
        <v>808.15685939953562</v>
      </c>
      <c r="AV8" s="13">
        <f t="shared" si="10"/>
        <v>747.32717710432735</v>
      </c>
      <c r="AW8" s="13">
        <f t="shared" si="10"/>
        <v>767</v>
      </c>
      <c r="AX8" s="13"/>
      <c r="AY8" s="212"/>
      <c r="AZ8" s="208"/>
      <c r="BA8" s="13"/>
      <c r="BB8" s="51"/>
      <c r="BC8" s="51"/>
      <c r="BD8" s="51"/>
      <c r="BE8" s="51"/>
      <c r="BF8" s="51"/>
      <c r="BG8" s="51"/>
      <c r="BH8" s="51"/>
      <c r="BI8" s="51"/>
      <c r="BJ8" s="51"/>
      <c r="BK8" s="51"/>
      <c r="BL8" s="51"/>
      <c r="BM8" s="51"/>
      <c r="BN8" s="51"/>
      <c r="BO8" s="51"/>
      <c r="BP8" s="15"/>
      <c r="BQ8" s="15"/>
      <c r="BR8" s="15"/>
      <c r="BS8" s="15"/>
      <c r="BT8" s="15"/>
      <c r="BU8" s="15"/>
    </row>
    <row r="9" spans="1:73" x14ac:dyDescent="0.25">
      <c r="A9" s="15"/>
      <c r="B9" s="10" t="s">
        <v>17</v>
      </c>
      <c r="C9" s="13"/>
      <c r="D9" s="13"/>
      <c r="E9" s="13"/>
      <c r="F9" s="13"/>
      <c r="G9" s="13"/>
      <c r="H9" s="13"/>
      <c r="I9" s="13">
        <v>115.65767526159676</v>
      </c>
      <c r="J9" s="13">
        <v>109.82707777024768</v>
      </c>
      <c r="K9" s="13">
        <v>112.03950638725557</v>
      </c>
      <c r="L9" s="13">
        <v>104.35331788143608</v>
      </c>
      <c r="M9" s="208">
        <f t="shared" si="13"/>
        <v>2.0144655233713671E-2</v>
      </c>
      <c r="N9" s="208">
        <f t="shared" si="13"/>
        <v>-6.8602484549091014E-2</v>
      </c>
      <c r="O9" s="198"/>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5">
        <f t="shared" si="14"/>
        <v>-0.30348798789651998</v>
      </c>
      <c r="AE9" s="285">
        <f t="shared" si="15"/>
        <v>3.0267501707153865E-2</v>
      </c>
      <c r="AF9" s="638"/>
      <c r="AG9" s="13">
        <f t="shared" si="4"/>
        <v>61.306874041057654</v>
      </c>
      <c r="AH9" s="13">
        <f t="shared" si="5"/>
        <v>54.350801220539111</v>
      </c>
      <c r="AI9" s="13">
        <f t="shared" si="6"/>
        <v>61.700488502665046</v>
      </c>
      <c r="AJ9" s="59">
        <f t="shared" si="7"/>
        <v>48.126589267582631</v>
      </c>
      <c r="AK9" s="59">
        <f t="shared" si="8"/>
        <v>62.130002512657356</v>
      </c>
      <c r="AL9" s="59">
        <f t="shared" si="9"/>
        <v>49.909503874598215</v>
      </c>
      <c r="AN9" s="10" t="s">
        <v>17</v>
      </c>
      <c r="AO9" s="11"/>
      <c r="AP9" s="11"/>
      <c r="AQ9" s="11"/>
      <c r="AR9" s="11"/>
      <c r="AS9" s="11"/>
      <c r="AT9" s="11"/>
      <c r="AU9" s="13">
        <f t="shared" si="10"/>
        <v>115.65767526159676</v>
      </c>
      <c r="AV9" s="13">
        <f t="shared" si="10"/>
        <v>109.82707777024768</v>
      </c>
      <c r="AW9" s="13">
        <f t="shared" si="10"/>
        <v>112.03950638725557</v>
      </c>
      <c r="AX9" s="13"/>
      <c r="AY9" s="212"/>
      <c r="AZ9" s="208"/>
      <c r="BA9" s="13"/>
      <c r="BB9" s="51"/>
      <c r="BC9" s="51"/>
      <c r="BD9" s="51"/>
      <c r="BE9" s="51"/>
      <c r="BF9" s="51"/>
      <c r="BG9" s="51"/>
      <c r="BH9" s="51"/>
      <c r="BI9" s="51"/>
      <c r="BJ9" s="51"/>
      <c r="BK9" s="51"/>
      <c r="BL9" s="51"/>
      <c r="BM9" s="51"/>
      <c r="BN9" s="51"/>
      <c r="BO9" s="51"/>
      <c r="BP9" s="15"/>
      <c r="BQ9" s="15"/>
      <c r="BR9" s="15"/>
      <c r="BS9" s="15"/>
      <c r="BT9" s="15"/>
      <c r="BU9" s="15"/>
    </row>
    <row r="10" spans="1:73" x14ac:dyDescent="0.25">
      <c r="A10" s="15"/>
      <c r="B10" s="10" t="s">
        <v>18</v>
      </c>
      <c r="C10" s="13"/>
      <c r="D10" s="13"/>
      <c r="E10" s="13"/>
      <c r="F10" s="13"/>
      <c r="G10" s="13"/>
      <c r="H10" s="13"/>
      <c r="I10" s="13">
        <v>35.495170715670334</v>
      </c>
      <c r="J10" s="13">
        <v>35.636420629030326</v>
      </c>
      <c r="K10" s="13">
        <v>36.657371297343303</v>
      </c>
      <c r="L10" s="13">
        <v>37.019219133189836</v>
      </c>
      <c r="M10" s="208">
        <f t="shared" si="13"/>
        <v>2.8649080078521738E-2</v>
      </c>
      <c r="N10" s="208">
        <f t="shared" si="13"/>
        <v>9.8710797594141475E-3</v>
      </c>
      <c r="O10" s="198"/>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5">
        <f t="shared" si="14"/>
        <v>0.12635894939503989</v>
      </c>
      <c r="AE10" s="285">
        <f t="shared" si="15"/>
        <v>-0.10269061664828627</v>
      </c>
      <c r="AF10" s="638"/>
      <c r="AG10" s="13">
        <f t="shared" si="4"/>
        <v>16.867177927909935</v>
      </c>
      <c r="AH10" s="13">
        <f t="shared" si="5"/>
        <v>18.627992787760398</v>
      </c>
      <c r="AI10" s="13">
        <f t="shared" si="6"/>
        <v>14.229545353742441</v>
      </c>
      <c r="AJ10" s="59">
        <f t="shared" si="7"/>
        <v>21.406875275287888</v>
      </c>
      <c r="AK10" s="59">
        <f t="shared" si="8"/>
        <v>17.43655493604691</v>
      </c>
      <c r="AL10" s="59">
        <f t="shared" si="9"/>
        <v>19.220816361296393</v>
      </c>
      <c r="AN10" s="10" t="s">
        <v>18</v>
      </c>
      <c r="AO10" s="11"/>
      <c r="AP10" s="11"/>
      <c r="AQ10" s="11"/>
      <c r="AR10" s="11"/>
      <c r="AS10" s="11"/>
      <c r="AT10" s="11"/>
      <c r="AU10" s="13">
        <f t="shared" si="10"/>
        <v>35.495170715670334</v>
      </c>
      <c r="AV10" s="13">
        <f t="shared" si="10"/>
        <v>35.636420629030326</v>
      </c>
      <c r="AW10" s="13">
        <f t="shared" si="10"/>
        <v>36.657371297343303</v>
      </c>
      <c r="AX10" s="13"/>
      <c r="AY10" s="212"/>
      <c r="AZ10" s="208"/>
      <c r="BA10" s="13"/>
      <c r="BB10" s="51"/>
      <c r="BC10" s="51"/>
      <c r="BD10" s="51"/>
      <c r="BE10" s="51"/>
      <c r="BF10" s="51"/>
      <c r="BG10" s="51"/>
      <c r="BH10" s="51"/>
      <c r="BI10" s="51"/>
      <c r="BJ10" s="51"/>
      <c r="BK10" s="51"/>
      <c r="BL10" s="51"/>
      <c r="BM10" s="51"/>
      <c r="BN10" s="51"/>
      <c r="BO10" s="51"/>
      <c r="BP10" s="15"/>
      <c r="BQ10" s="15"/>
      <c r="BR10" s="15"/>
      <c r="BS10" s="15"/>
      <c r="BT10" s="15"/>
      <c r="BU10" s="15"/>
    </row>
    <row r="11" spans="1:73" x14ac:dyDescent="0.25">
      <c r="A11" s="15"/>
      <c r="B11" s="52" t="s">
        <v>19</v>
      </c>
      <c r="C11" s="54"/>
      <c r="D11" s="54"/>
      <c r="E11" s="54"/>
      <c r="F11" s="54"/>
      <c r="G11" s="54"/>
      <c r="H11" s="54"/>
      <c r="I11" s="611">
        <v>110.30444291354968</v>
      </c>
      <c r="J11" s="611">
        <v>90.407963536909605</v>
      </c>
      <c r="K11" s="611">
        <v>89.013132417783524</v>
      </c>
      <c r="L11" s="611">
        <v>89.677746542892052</v>
      </c>
      <c r="M11" s="217">
        <f t="shared" si="13"/>
        <v>-1.5428188674514676E-2</v>
      </c>
      <c r="N11" s="217">
        <f t="shared" si="13"/>
        <v>7.4664727221278593E-3</v>
      </c>
      <c r="O11" s="198"/>
      <c r="P11" s="54">
        <v>27.795427454061237</v>
      </c>
      <c r="Q11" s="54">
        <v>27.416418184490631</v>
      </c>
      <c r="R11" s="54">
        <v>26.374408223765258</v>
      </c>
      <c r="S11" s="54">
        <v>28.71818905123255</v>
      </c>
      <c r="T11" s="54">
        <v>24.306195164267997</v>
      </c>
      <c r="U11" s="54">
        <v>13.586956693547588</v>
      </c>
      <c r="V11" s="54">
        <v>24.012348949030528</v>
      </c>
      <c r="W11" s="54">
        <v>28.502462730063495</v>
      </c>
      <c r="X11" s="54">
        <v>23.902219090718432</v>
      </c>
      <c r="Y11" s="54">
        <v>21.679256440952717</v>
      </c>
      <c r="Z11" s="54">
        <v>21.09252653117878</v>
      </c>
      <c r="AA11" s="54">
        <v>22.339130354933602</v>
      </c>
      <c r="AB11" s="54">
        <v>21.917550915477523</v>
      </c>
      <c r="AC11" s="13"/>
      <c r="AD11" s="624">
        <f t="shared" si="14"/>
        <v>-8.3032799913192346E-2</v>
      </c>
      <c r="AE11" s="624">
        <f t="shared" si="15"/>
        <v>-1.8871792802935716E-2</v>
      </c>
      <c r="AF11" s="638"/>
      <c r="AG11" s="54">
        <f t="shared" si="4"/>
        <v>55.211845638551864</v>
      </c>
      <c r="AH11" s="54">
        <f t="shared" si="5"/>
        <v>55.092597274997807</v>
      </c>
      <c r="AI11" s="54">
        <f t="shared" si="6"/>
        <v>37.893151857815582</v>
      </c>
      <c r="AJ11" s="54">
        <f t="shared" si="7"/>
        <v>52.514811679094024</v>
      </c>
      <c r="AK11" s="54">
        <f t="shared" si="8"/>
        <v>45.581475531671146</v>
      </c>
      <c r="AL11" s="54">
        <f t="shared" si="9"/>
        <v>43.431656886112378</v>
      </c>
      <c r="AN11" s="52" t="s">
        <v>19</v>
      </c>
      <c r="AO11" s="281"/>
      <c r="AP11" s="281"/>
      <c r="AQ11" s="281"/>
      <c r="AR11" s="281"/>
      <c r="AS11" s="281"/>
      <c r="AT11" s="281"/>
      <c r="AU11" s="54">
        <f t="shared" si="10"/>
        <v>110.30444291354968</v>
      </c>
      <c r="AV11" s="54">
        <f t="shared" si="10"/>
        <v>90.407963536909605</v>
      </c>
      <c r="AW11" s="54">
        <f t="shared" si="10"/>
        <v>89.013132417783524</v>
      </c>
      <c r="AX11" s="54"/>
      <c r="AY11" s="216"/>
      <c r="AZ11" s="217"/>
      <c r="BA11" s="13"/>
      <c r="BB11" s="53"/>
      <c r="BC11" s="53"/>
      <c r="BD11" s="53"/>
      <c r="BE11" s="53"/>
      <c r="BF11" s="53"/>
      <c r="BG11" s="53"/>
      <c r="BH11" s="53"/>
      <c r="BI11" s="53"/>
      <c r="BJ11" s="53"/>
      <c r="BK11" s="53"/>
      <c r="BL11" s="53"/>
      <c r="BM11" s="53"/>
      <c r="BN11" s="53"/>
      <c r="BO11" s="53"/>
      <c r="BP11" s="53"/>
      <c r="BQ11" s="53"/>
      <c r="BR11" s="53"/>
      <c r="BS11" s="53"/>
      <c r="BT11" s="53"/>
      <c r="BU11" s="53"/>
    </row>
    <row r="12" spans="1:73" x14ac:dyDescent="0.25">
      <c r="A12" s="15"/>
      <c r="B12" s="20" t="s">
        <v>105</v>
      </c>
      <c r="C12" s="520">
        <f>'Table 1(Q1''22)'!C15</f>
        <v>855</v>
      </c>
      <c r="D12" s="520">
        <f>'Table 1(Q1''22)'!D15</f>
        <v>775</v>
      </c>
      <c r="E12" s="520">
        <f>'Table 1(Q1''22)'!E15</f>
        <v>515</v>
      </c>
      <c r="F12" s="520">
        <f>'Table 1(Q1''22)'!F15</f>
        <v>625</v>
      </c>
      <c r="G12" s="520">
        <f>'Table 1(Q1''22)'!G15</f>
        <v>560</v>
      </c>
      <c r="H12" s="520">
        <f>'Table 1(Q1''22)'!H15</f>
        <v>505</v>
      </c>
      <c r="I12" s="50">
        <f>SUM(I13:I17)</f>
        <v>476.430635159931</v>
      </c>
      <c r="J12" s="50">
        <f t="shared" ref="J12:K12" si="16">SUM(J13:J17)</f>
        <v>421.8531526017257</v>
      </c>
      <c r="K12" s="50">
        <f t="shared" si="16"/>
        <v>421.88846838482766</v>
      </c>
      <c r="L12" s="50">
        <f>SUM(L13:L17)</f>
        <v>422.28452755592252</v>
      </c>
      <c r="M12" s="492">
        <f>IF(ISERROR(K12/J12),"N/A",IF(J12&lt;0,"N/A",IF(K12&lt;0,"N/A",IF(K12/J12-1&gt;300%,"&gt;±300%",IF(K12/J12-1&lt;-300%,"&gt;±300%",K12/J12-1)))))</f>
        <v>8.3715821214358499E-5</v>
      </c>
      <c r="N12" s="210">
        <f t="shared" si="13"/>
        <v>9.3877695356581192E-4</v>
      </c>
      <c r="O12" s="198"/>
      <c r="P12" s="50">
        <f>SUM(P13:P17)</f>
        <v>120.42156307523403</v>
      </c>
      <c r="Q12" s="50">
        <f t="shared" ref="Q12:Z12" si="17">SUM(Q13:Q17)</f>
        <v>119.06155789697736</v>
      </c>
      <c r="R12" s="50">
        <f t="shared" si="17"/>
        <v>116.36293057612887</v>
      </c>
      <c r="S12" s="50">
        <f t="shared" si="17"/>
        <v>120.58458361159079</v>
      </c>
      <c r="T12" s="50">
        <f t="shared" si="17"/>
        <v>69.809405185220342</v>
      </c>
      <c r="U12" s="50">
        <f t="shared" si="17"/>
        <v>96.904222592227029</v>
      </c>
      <c r="V12" s="50">
        <f t="shared" si="17"/>
        <v>121.2791645185137</v>
      </c>
      <c r="W12" s="50">
        <f t="shared" si="17"/>
        <v>133.86036030576454</v>
      </c>
      <c r="X12" s="50">
        <f t="shared" si="17"/>
        <v>117.89679862655129</v>
      </c>
      <c r="Y12" s="50">
        <f t="shared" si="17"/>
        <v>97.606334748093474</v>
      </c>
      <c r="Z12" s="50">
        <f t="shared" si="17"/>
        <v>104.19178041306466</v>
      </c>
      <c r="AA12" s="50">
        <f>SUM(AA13:AA17)</f>
        <v>102.19355459711824</v>
      </c>
      <c r="AB12" s="50">
        <f>SUM(AB13:AB17)</f>
        <v>98.528219480621729</v>
      </c>
      <c r="AC12" s="50"/>
      <c r="AD12" s="284">
        <f>IF(ISERROR(AB12/X12),"N/A",IF(X12&lt;0,"N/A",IF(AB12&lt;0,"N/A",IF(AB12/X12-1&gt;300%,"&gt;±300%",IF(AB12/X12-1&lt;-300%,"&gt;±300%",AB12/X12-1)))))</f>
        <v>-0.16428418219634</v>
      </c>
      <c r="AE12" s="284">
        <f t="shared" si="15"/>
        <v>-3.5866597760949803E-2</v>
      </c>
      <c r="AF12" s="638"/>
      <c r="AG12" s="50">
        <f t="shared" si="4"/>
        <v>239.4831209722114</v>
      </c>
      <c r="AH12" s="50">
        <f t="shared" si="5"/>
        <v>236.94751418771966</v>
      </c>
      <c r="AI12" s="50">
        <f t="shared" si="6"/>
        <v>166.71362777744736</v>
      </c>
      <c r="AJ12" s="50">
        <f t="shared" si="7"/>
        <v>255.13952482427823</v>
      </c>
      <c r="AK12" s="50">
        <f t="shared" si="8"/>
        <v>215.50313337464476</v>
      </c>
      <c r="AL12" s="50">
        <f t="shared" si="9"/>
        <v>206.3853350101829</v>
      </c>
      <c r="AN12" s="20" t="s">
        <v>5</v>
      </c>
      <c r="AO12" s="50">
        <f t="shared" ref="AO12:AT12" si="18">C12</f>
        <v>855</v>
      </c>
      <c r="AP12" s="50">
        <f t="shared" si="18"/>
        <v>775</v>
      </c>
      <c r="AQ12" s="50">
        <f t="shared" si="18"/>
        <v>515</v>
      </c>
      <c r="AR12" s="50">
        <f t="shared" si="18"/>
        <v>625</v>
      </c>
      <c r="AS12" s="50">
        <f t="shared" si="18"/>
        <v>560</v>
      </c>
      <c r="AT12" s="50">
        <f t="shared" si="18"/>
        <v>505</v>
      </c>
      <c r="AU12" s="50">
        <f t="shared" si="10"/>
        <v>476.430635159931</v>
      </c>
      <c r="AV12" s="50">
        <f t="shared" si="10"/>
        <v>421.8531526017257</v>
      </c>
      <c r="AW12" s="50">
        <f t="shared" si="10"/>
        <v>421.88846838482766</v>
      </c>
      <c r="AX12" s="50">
        <f>L12</f>
        <v>422.28452755592252</v>
      </c>
      <c r="AY12" s="210">
        <f>M12</f>
        <v>8.3715821214358499E-5</v>
      </c>
      <c r="AZ12" s="210">
        <f>N12</f>
        <v>9.3877695356581192E-4</v>
      </c>
      <c r="BA12" s="59"/>
      <c r="BB12" s="50">
        <f t="shared" ref="BB12:BN12" si="19">P12</f>
        <v>120.42156307523403</v>
      </c>
      <c r="BC12" s="50">
        <f t="shared" si="19"/>
        <v>119.06155789697736</v>
      </c>
      <c r="BD12" s="50">
        <f t="shared" si="19"/>
        <v>116.36293057612887</v>
      </c>
      <c r="BE12" s="50">
        <f t="shared" si="19"/>
        <v>120.58458361159079</v>
      </c>
      <c r="BF12" s="50">
        <f t="shared" si="19"/>
        <v>69.809405185220342</v>
      </c>
      <c r="BG12" s="50">
        <f t="shared" si="19"/>
        <v>96.904222592227029</v>
      </c>
      <c r="BH12" s="50">
        <f t="shared" si="19"/>
        <v>121.2791645185137</v>
      </c>
      <c r="BI12" s="50">
        <f t="shared" si="19"/>
        <v>133.86036030576454</v>
      </c>
      <c r="BJ12" s="50">
        <f t="shared" si="19"/>
        <v>117.89679862655129</v>
      </c>
      <c r="BK12" s="50">
        <f t="shared" si="19"/>
        <v>97.606334748093474</v>
      </c>
      <c r="BL12" s="50">
        <f t="shared" si="19"/>
        <v>104.19178041306466</v>
      </c>
      <c r="BM12" s="50">
        <f t="shared" si="19"/>
        <v>102.19355459711824</v>
      </c>
      <c r="BN12" s="50">
        <f t="shared" si="19"/>
        <v>98.528219480621729</v>
      </c>
      <c r="BO12" s="50"/>
      <c r="BP12" s="50">
        <f t="shared" ref="BP12:BU12" si="20">AG12</f>
        <v>239.4831209722114</v>
      </c>
      <c r="BQ12" s="50">
        <f t="shared" si="20"/>
        <v>236.94751418771966</v>
      </c>
      <c r="BR12" s="50">
        <f t="shared" si="20"/>
        <v>166.71362777744736</v>
      </c>
      <c r="BS12" s="50">
        <f t="shared" si="20"/>
        <v>255.13952482427823</v>
      </c>
      <c r="BT12" s="50">
        <f t="shared" si="20"/>
        <v>215.50313337464476</v>
      </c>
      <c r="BU12" s="50">
        <f t="shared" si="20"/>
        <v>206.3853350101829</v>
      </c>
    </row>
    <row r="13" spans="1:73" x14ac:dyDescent="0.25">
      <c r="A13" s="15"/>
      <c r="B13" s="10" t="s">
        <v>15</v>
      </c>
      <c r="C13" s="521"/>
      <c r="D13" s="521"/>
      <c r="E13" s="521"/>
      <c r="F13" s="521"/>
      <c r="G13" s="521"/>
      <c r="H13" s="521"/>
      <c r="I13" s="13">
        <v>3.15</v>
      </c>
      <c r="J13" s="13">
        <v>2.85</v>
      </c>
      <c r="K13" s="13">
        <v>2.95</v>
      </c>
      <c r="L13" s="13">
        <v>3.05</v>
      </c>
      <c r="M13" s="208">
        <f t="shared" si="13"/>
        <v>3.5087719298245723E-2</v>
      </c>
      <c r="N13" s="208">
        <f t="shared" si="13"/>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5">
        <f t="shared" si="14"/>
        <v>7.6388888888889062E-2</v>
      </c>
      <c r="AE13" s="285">
        <f t="shared" si="15"/>
        <v>6.493506493505885E-3</v>
      </c>
      <c r="AF13" s="638"/>
      <c r="AG13" s="7">
        <f t="shared" si="4"/>
        <v>1.5513749999999999</v>
      </c>
      <c r="AH13" s="7">
        <f t="shared" si="5"/>
        <v>1.5986250000000002</v>
      </c>
      <c r="AI13" s="7">
        <f t="shared" si="6"/>
        <v>1.3</v>
      </c>
      <c r="AJ13" s="59">
        <f t="shared" si="7"/>
        <v>1.5500000000000003</v>
      </c>
      <c r="AK13" s="59">
        <f t="shared" si="8"/>
        <v>1.42</v>
      </c>
      <c r="AL13" s="59">
        <f t="shared" si="9"/>
        <v>1.5300000000000005</v>
      </c>
      <c r="AN13" s="10" t="s">
        <v>15</v>
      </c>
      <c r="AO13" s="13"/>
      <c r="AP13" s="13"/>
      <c r="AQ13" s="13"/>
      <c r="AR13" s="13"/>
      <c r="AS13" s="13"/>
      <c r="AT13" s="13"/>
      <c r="AU13" s="13">
        <f t="shared" si="10"/>
        <v>3.15</v>
      </c>
      <c r="AV13" s="13">
        <f t="shared" si="10"/>
        <v>2.85</v>
      </c>
      <c r="AW13" s="13">
        <f t="shared" si="10"/>
        <v>2.95</v>
      </c>
      <c r="AX13" s="13"/>
      <c r="AY13" s="212"/>
      <c r="AZ13" s="208"/>
      <c r="BA13" s="196"/>
      <c r="BB13" s="51"/>
      <c r="BC13" s="51"/>
      <c r="BD13" s="51"/>
      <c r="BE13" s="51"/>
      <c r="BF13" s="51"/>
      <c r="BG13" s="51"/>
      <c r="BH13" s="51"/>
      <c r="BI13" s="51"/>
      <c r="BJ13" s="51"/>
      <c r="BK13" s="51"/>
      <c r="BL13" s="51"/>
      <c r="BM13" s="51"/>
      <c r="BN13" s="51"/>
      <c r="BO13" s="51"/>
      <c r="BP13" s="15"/>
      <c r="BQ13" s="15"/>
      <c r="BR13" s="15"/>
      <c r="BS13" s="15"/>
      <c r="BT13" s="15"/>
      <c r="BU13" s="15"/>
    </row>
    <row r="14" spans="1:73" x14ac:dyDescent="0.25">
      <c r="A14" s="15"/>
      <c r="B14" s="10" t="s">
        <v>16</v>
      </c>
      <c r="C14" s="13"/>
      <c r="D14" s="13"/>
      <c r="E14" s="13"/>
      <c r="F14" s="13"/>
      <c r="G14" s="13"/>
      <c r="H14" s="13"/>
      <c r="I14" s="13">
        <v>4.0467857340539544</v>
      </c>
      <c r="J14" s="13">
        <v>3.6073606963774925</v>
      </c>
      <c r="K14" s="13">
        <v>3.3325500798137546</v>
      </c>
      <c r="L14" s="13">
        <v>3.3992010814100295</v>
      </c>
      <c r="M14" s="208">
        <f t="shared" si="13"/>
        <v>-7.6180520800069207E-2</v>
      </c>
      <c r="N14" s="208">
        <f t="shared" si="13"/>
        <v>2.0000000000000018E-2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5">
        <f t="shared" si="14"/>
        <v>0.10474998459543583</v>
      </c>
      <c r="AE14" s="285">
        <f t="shared" si="15"/>
        <v>0.28671770955561637</v>
      </c>
      <c r="AF14" s="638"/>
      <c r="AG14" s="7">
        <f t="shared" si="4"/>
        <v>1.9323401880107633</v>
      </c>
      <c r="AH14" s="7">
        <f t="shared" si="5"/>
        <v>2.1144455460431915</v>
      </c>
      <c r="AI14" s="7">
        <f t="shared" si="6"/>
        <v>1.6158951267810286</v>
      </c>
      <c r="AJ14" s="59">
        <f t="shared" si="7"/>
        <v>1.9914655695964629</v>
      </c>
      <c r="AK14" s="59">
        <f t="shared" si="8"/>
        <v>1.7405690330111914</v>
      </c>
      <c r="AL14" s="59">
        <f t="shared" si="9"/>
        <v>1.5919810468025628</v>
      </c>
      <c r="AN14" s="10" t="s">
        <v>16</v>
      </c>
      <c r="AO14" s="13"/>
      <c r="AP14" s="13"/>
      <c r="AQ14" s="13"/>
      <c r="AR14" s="13"/>
      <c r="AS14" s="13"/>
      <c r="AT14" s="13"/>
      <c r="AU14" s="13">
        <f t="shared" si="10"/>
        <v>4.0467857340539544</v>
      </c>
      <c r="AV14" s="13">
        <f t="shared" si="10"/>
        <v>3.6073606963774925</v>
      </c>
      <c r="AW14" s="13">
        <f t="shared" si="10"/>
        <v>3.3325500798137546</v>
      </c>
      <c r="AX14" s="219"/>
      <c r="AY14" s="212"/>
      <c r="AZ14" s="208"/>
      <c r="BA14" s="196"/>
      <c r="BB14" s="51"/>
      <c r="BC14" s="51"/>
      <c r="BD14" s="51"/>
      <c r="BE14" s="51"/>
      <c r="BF14" s="51"/>
      <c r="BG14" s="51"/>
      <c r="BH14" s="51"/>
      <c r="BI14" s="51"/>
      <c r="BJ14" s="51"/>
      <c r="BK14" s="51"/>
      <c r="BL14" s="51"/>
      <c r="BM14" s="51"/>
      <c r="BN14" s="51"/>
      <c r="BO14" s="51"/>
      <c r="BP14" s="15"/>
      <c r="BQ14" s="15"/>
      <c r="BR14" s="15"/>
      <c r="BS14" s="15"/>
      <c r="BT14" s="15"/>
      <c r="BU14" s="15"/>
    </row>
    <row r="15" spans="1:73" x14ac:dyDescent="0.25">
      <c r="A15" s="15"/>
      <c r="B15" s="10" t="s">
        <v>17</v>
      </c>
      <c r="C15" s="13"/>
      <c r="D15" s="13"/>
      <c r="E15" s="13"/>
      <c r="F15" s="13"/>
      <c r="G15" s="13"/>
      <c r="H15" s="13"/>
      <c r="I15" s="13">
        <v>187.4376351734617</v>
      </c>
      <c r="J15" s="13">
        <v>162.41693582805777</v>
      </c>
      <c r="K15" s="13">
        <v>160</v>
      </c>
      <c r="L15" s="13">
        <v>185</v>
      </c>
      <c r="M15" s="208">
        <f t="shared" si="13"/>
        <v>-1.4881057912682571E-2</v>
      </c>
      <c r="N15" s="208">
        <f t="shared" si="13"/>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5">
        <f t="shared" si="14"/>
        <v>5.0000000000000044E-2</v>
      </c>
      <c r="AE15" s="285">
        <f t="shared" si="15"/>
        <v>5.0000000000000044E-2</v>
      </c>
      <c r="AF15" s="638"/>
      <c r="AG15" s="7">
        <f t="shared" si="4"/>
        <v>93.71881758673085</v>
      </c>
      <c r="AH15" s="7">
        <f t="shared" si="5"/>
        <v>93.71881758673085</v>
      </c>
      <c r="AI15" s="7">
        <f t="shared" si="6"/>
        <v>78.070000000000007</v>
      </c>
      <c r="AJ15" s="59">
        <f t="shared" si="7"/>
        <v>84.346935828057767</v>
      </c>
      <c r="AK15" s="59">
        <f t="shared" si="8"/>
        <v>80</v>
      </c>
      <c r="AL15" s="59">
        <f t="shared" si="9"/>
        <v>80</v>
      </c>
      <c r="AN15" s="10" t="s">
        <v>17</v>
      </c>
      <c r="AO15" s="13"/>
      <c r="AP15" s="13"/>
      <c r="AQ15" s="13"/>
      <c r="AR15" s="13"/>
      <c r="AS15" s="13"/>
      <c r="AT15" s="13"/>
      <c r="AU15" s="13">
        <f t="shared" si="10"/>
        <v>187.4376351734617</v>
      </c>
      <c r="AV15" s="13">
        <f t="shared" si="10"/>
        <v>162.41693582805777</v>
      </c>
      <c r="AW15" s="13">
        <f t="shared" si="10"/>
        <v>160</v>
      </c>
      <c r="AX15" s="13"/>
      <c r="AY15" s="212"/>
      <c r="AZ15" s="208"/>
      <c r="BA15" s="27"/>
      <c r="BB15" s="51"/>
      <c r="BC15" s="51"/>
      <c r="BD15" s="51"/>
      <c r="BE15" s="51"/>
      <c r="BF15" s="51"/>
      <c r="BG15" s="51"/>
      <c r="BH15" s="51"/>
      <c r="BI15" s="51"/>
      <c r="BJ15" s="51"/>
      <c r="BK15" s="51"/>
      <c r="BL15" s="51"/>
      <c r="BM15" s="51"/>
      <c r="BN15" s="51"/>
      <c r="BO15" s="51"/>
      <c r="BP15" s="15"/>
      <c r="BQ15" s="15"/>
      <c r="BR15" s="15"/>
      <c r="BS15" s="15"/>
      <c r="BT15" s="15"/>
      <c r="BU15" s="15"/>
    </row>
    <row r="16" spans="1:73" x14ac:dyDescent="0.25">
      <c r="A16" s="15"/>
      <c r="B16" s="10" t="s">
        <v>18</v>
      </c>
      <c r="C16" s="13"/>
      <c r="D16" s="13"/>
      <c r="E16" s="13"/>
      <c r="F16" s="13"/>
      <c r="G16" s="13"/>
      <c r="H16" s="13"/>
      <c r="I16" s="13">
        <v>276.49621425241537</v>
      </c>
      <c r="J16" s="13">
        <v>247.87885607729038</v>
      </c>
      <c r="K16" s="13">
        <v>250.20591830501394</v>
      </c>
      <c r="L16" s="13">
        <v>225.18532647451255</v>
      </c>
      <c r="M16" s="208">
        <f t="shared" si="13"/>
        <v>9.3879012697959396E-3</v>
      </c>
      <c r="N16" s="208">
        <f t="shared" si="13"/>
        <v>-9.9999999999999978E-2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5">
        <f t="shared" si="14"/>
        <v>-0.28763581719099118</v>
      </c>
      <c r="AE16" s="285">
        <f t="shared" si="15"/>
        <v>-9.9999999999999978E-2</v>
      </c>
      <c r="AF16" s="638"/>
      <c r="AG16" s="7">
        <f t="shared" si="4"/>
        <v>139.63058819746976</v>
      </c>
      <c r="AH16" s="7">
        <f t="shared" si="5"/>
        <v>136.86562605494561</v>
      </c>
      <c r="AI16" s="7">
        <f t="shared" si="6"/>
        <v>83.432732650666338</v>
      </c>
      <c r="AJ16" s="59">
        <f t="shared" si="7"/>
        <v>164.44612342662404</v>
      </c>
      <c r="AK16" s="59">
        <f t="shared" si="8"/>
        <v>129.6425643416336</v>
      </c>
      <c r="AL16" s="59">
        <f t="shared" si="9"/>
        <v>120.56335396338037</v>
      </c>
      <c r="AN16" s="10" t="s">
        <v>18</v>
      </c>
      <c r="AO16" s="13"/>
      <c r="AP16" s="13"/>
      <c r="AQ16" s="13"/>
      <c r="AR16" s="13"/>
      <c r="AS16" s="13"/>
      <c r="AT16" s="13"/>
      <c r="AU16" s="13">
        <f t="shared" si="10"/>
        <v>276.49621425241537</v>
      </c>
      <c r="AV16" s="13">
        <f t="shared" si="10"/>
        <v>247.87885607729038</v>
      </c>
      <c r="AW16" s="13">
        <f t="shared" si="10"/>
        <v>250.20591830501394</v>
      </c>
      <c r="AX16" s="13"/>
      <c r="AY16" s="212"/>
      <c r="AZ16" s="208"/>
      <c r="BA16" s="27"/>
      <c r="BB16" s="51"/>
      <c r="BC16" s="51"/>
      <c r="BD16" s="51"/>
      <c r="BE16" s="51"/>
      <c r="BF16" s="51"/>
      <c r="BG16" s="51"/>
      <c r="BH16" s="51"/>
      <c r="BI16" s="51"/>
      <c r="BJ16" s="51"/>
      <c r="BK16" s="51"/>
      <c r="BL16" s="51"/>
      <c r="BM16" s="51"/>
      <c r="BN16" s="51"/>
      <c r="BO16" s="51"/>
      <c r="BP16" s="15"/>
      <c r="BQ16" s="15"/>
      <c r="BR16" s="15"/>
      <c r="BS16" s="15"/>
      <c r="BT16" s="15"/>
      <c r="BU16" s="15"/>
    </row>
    <row r="17" spans="1:73" x14ac:dyDescent="0.25">
      <c r="A17" s="15"/>
      <c r="B17" s="52" t="s">
        <v>19</v>
      </c>
      <c r="C17" s="54"/>
      <c r="D17" s="54"/>
      <c r="E17" s="54"/>
      <c r="F17" s="54"/>
      <c r="G17" s="54"/>
      <c r="H17" s="54"/>
      <c r="I17" s="54">
        <v>5.3</v>
      </c>
      <c r="J17" s="54">
        <v>5.0999999999999996</v>
      </c>
      <c r="K17" s="54">
        <v>5.4</v>
      </c>
      <c r="L17" s="54">
        <v>5.65</v>
      </c>
      <c r="M17" s="217">
        <f t="shared" si="13"/>
        <v>5.8823529411764941E-2</v>
      </c>
      <c r="N17" s="217">
        <f t="shared" si="13"/>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13"/>
      <c r="AD17" s="624">
        <f t="shared" si="14"/>
        <v>4.629629629629628E-2</v>
      </c>
      <c r="AE17" s="624">
        <f t="shared" si="15"/>
        <v>4.629629629629628E-2</v>
      </c>
      <c r="AF17" s="638"/>
      <c r="AG17" s="54">
        <f t="shared" si="4"/>
        <v>2.65</v>
      </c>
      <c r="AH17" s="54">
        <f t="shared" si="5"/>
        <v>2.65</v>
      </c>
      <c r="AI17" s="54">
        <f t="shared" si="6"/>
        <v>2.2949999999999999</v>
      </c>
      <c r="AJ17" s="516">
        <f t="shared" si="7"/>
        <v>2.8049999999999997</v>
      </c>
      <c r="AK17" s="620">
        <f t="shared" si="8"/>
        <v>2.7</v>
      </c>
      <c r="AL17" s="620">
        <f t="shared" si="9"/>
        <v>2.7</v>
      </c>
      <c r="AN17" s="52" t="s">
        <v>19</v>
      </c>
      <c r="AO17" s="54"/>
      <c r="AP17" s="54"/>
      <c r="AQ17" s="54"/>
      <c r="AR17" s="54"/>
      <c r="AS17" s="54"/>
      <c r="AT17" s="54"/>
      <c r="AU17" s="54">
        <f t="shared" si="10"/>
        <v>5.3</v>
      </c>
      <c r="AV17" s="54">
        <f t="shared" si="10"/>
        <v>5.0999999999999996</v>
      </c>
      <c r="AW17" s="54">
        <f t="shared" si="10"/>
        <v>5.4</v>
      </c>
      <c r="AX17" s="54"/>
      <c r="AY17" s="216"/>
      <c r="AZ17" s="217"/>
      <c r="BA17" s="27"/>
      <c r="BB17" s="53"/>
      <c r="BC17" s="53"/>
      <c r="BD17" s="53"/>
      <c r="BE17" s="53"/>
      <c r="BF17" s="53"/>
      <c r="BG17" s="53"/>
      <c r="BH17" s="53"/>
      <c r="BI17" s="53"/>
      <c r="BJ17" s="53"/>
      <c r="BK17" s="53"/>
      <c r="BL17" s="53"/>
      <c r="BM17" s="53"/>
      <c r="BN17" s="53"/>
      <c r="BO17" s="53"/>
      <c r="BP17" s="53"/>
      <c r="BQ17" s="53"/>
      <c r="BR17" s="53"/>
      <c r="BS17" s="53"/>
      <c r="BT17" s="53"/>
      <c r="BU17" s="53"/>
    </row>
    <row r="18" spans="1:73" x14ac:dyDescent="0.25">
      <c r="A18" s="15"/>
      <c r="B18" s="20" t="s">
        <v>106</v>
      </c>
      <c r="C18" s="520">
        <f>'Table 1(Q1''22)'!C16</f>
        <v>25</v>
      </c>
      <c r="D18" s="520">
        <f>'Table 1(Q1''22)'!D16</f>
        <v>25</v>
      </c>
      <c r="E18" s="520">
        <f>'Table 1(Q1''22)'!E16</f>
        <v>20</v>
      </c>
      <c r="F18" s="520">
        <f>'Table 1(Q1''22)'!F16</f>
        <v>25</v>
      </c>
      <c r="G18" s="520">
        <f>'Table 1(Q1''22)'!G16</f>
        <v>30</v>
      </c>
      <c r="H18" s="520">
        <f>'Table 1(Q1''22)'!H16</f>
        <v>30</v>
      </c>
      <c r="I18" s="50">
        <f>SUM(I19:I23)</f>
        <v>69.295037488645093</v>
      </c>
      <c r="J18" s="50">
        <f t="shared" ref="J18:L18" si="21">SUM(J19:J23)</f>
        <v>66.351485614212848</v>
      </c>
      <c r="K18" s="50">
        <f t="shared" si="21"/>
        <v>67.0910374886451</v>
      </c>
      <c r="L18" s="50">
        <f t="shared" si="21"/>
        <v>68.841520651679971</v>
      </c>
      <c r="M18" s="492">
        <f t="shared" si="13"/>
        <v>1.114597310951293E-2</v>
      </c>
      <c r="N18" s="210">
        <f t="shared" si="13"/>
        <v>2.6091162524221501E-2</v>
      </c>
      <c r="O18" s="198"/>
      <c r="P18" s="50">
        <f>SUM(P19:P23)</f>
        <v>18.016709747047727</v>
      </c>
      <c r="Q18" s="50">
        <f t="shared" ref="Q18:AB18" si="22">SUM(Q19:Q23)</f>
        <v>16.630808997274823</v>
      </c>
      <c r="R18" s="50">
        <f t="shared" si="22"/>
        <v>16.45757140355321</v>
      </c>
      <c r="S18" s="50">
        <f t="shared" si="22"/>
        <v>18.18994734076934</v>
      </c>
      <c r="T18" s="50">
        <f t="shared" si="22"/>
        <v>16.548514973730871</v>
      </c>
      <c r="U18" s="50">
        <f t="shared" si="22"/>
        <v>15.42482326939737</v>
      </c>
      <c r="V18" s="50">
        <f t="shared" si="22"/>
        <v>17.113120781605158</v>
      </c>
      <c r="W18" s="50">
        <f t="shared" si="22"/>
        <v>17.265026589479444</v>
      </c>
      <c r="X18" s="50">
        <f t="shared" si="22"/>
        <v>16.194233434945147</v>
      </c>
      <c r="Y18" s="50">
        <f t="shared" si="22"/>
        <v>16.593595363872552</v>
      </c>
      <c r="Z18" s="50">
        <f t="shared" si="22"/>
        <v>17.08764734076934</v>
      </c>
      <c r="AA18" s="50">
        <f t="shared" si="22"/>
        <v>17.215561349058063</v>
      </c>
      <c r="AB18" s="50">
        <f t="shared" si="22"/>
        <v>17.210380162919993</v>
      </c>
      <c r="AC18" s="50"/>
      <c r="AD18" s="284">
        <f t="shared" si="14"/>
        <v>6.2747442295238764E-2</v>
      </c>
      <c r="AE18" s="284">
        <f t="shared" si="15"/>
        <v>-3.0095946527786133E-4</v>
      </c>
      <c r="AF18" s="638"/>
      <c r="AG18" s="50">
        <f t="shared" si="4"/>
        <v>34.647518744322554</v>
      </c>
      <c r="AH18" s="50">
        <f t="shared" si="5"/>
        <v>34.647518744322554</v>
      </c>
      <c r="AI18" s="50">
        <f t="shared" si="6"/>
        <v>31.973338243128239</v>
      </c>
      <c r="AJ18" s="50">
        <f t="shared" si="7"/>
        <v>34.378147371084602</v>
      </c>
      <c r="AK18" s="50">
        <f t="shared" si="8"/>
        <v>32.787828798817699</v>
      </c>
      <c r="AL18" s="50">
        <f t="shared" si="9"/>
        <v>34.3032086898274</v>
      </c>
      <c r="AN18" s="20" t="s">
        <v>6</v>
      </c>
      <c r="AO18" s="50">
        <f t="shared" ref="AO18:AT18" si="23">C18</f>
        <v>25</v>
      </c>
      <c r="AP18" s="50">
        <f t="shared" si="23"/>
        <v>25</v>
      </c>
      <c r="AQ18" s="50">
        <f t="shared" si="23"/>
        <v>20</v>
      </c>
      <c r="AR18" s="50">
        <f t="shared" si="23"/>
        <v>25</v>
      </c>
      <c r="AS18" s="50">
        <f t="shared" si="23"/>
        <v>30</v>
      </c>
      <c r="AT18" s="50">
        <f t="shared" si="23"/>
        <v>30</v>
      </c>
      <c r="AU18" s="50">
        <f t="shared" si="10"/>
        <v>69.295037488645093</v>
      </c>
      <c r="AV18" s="50">
        <f t="shared" si="10"/>
        <v>66.351485614212848</v>
      </c>
      <c r="AW18" s="50">
        <f t="shared" si="10"/>
        <v>67.0910374886451</v>
      </c>
      <c r="AX18" s="50">
        <f>L18</f>
        <v>68.841520651679971</v>
      </c>
      <c r="AY18" s="210">
        <f>M18</f>
        <v>1.114597310951293E-2</v>
      </c>
      <c r="AZ18" s="210">
        <f>N18</f>
        <v>2.6091162524221501E-2</v>
      </c>
      <c r="BA18" s="198"/>
      <c r="BB18" s="50">
        <f t="shared" ref="BB18:BN18" si="24">P18</f>
        <v>18.016709747047727</v>
      </c>
      <c r="BC18" s="50">
        <f t="shared" si="24"/>
        <v>16.630808997274823</v>
      </c>
      <c r="BD18" s="50">
        <f t="shared" si="24"/>
        <v>16.45757140355321</v>
      </c>
      <c r="BE18" s="50">
        <f t="shared" si="24"/>
        <v>18.18994734076934</v>
      </c>
      <c r="BF18" s="50">
        <f t="shared" si="24"/>
        <v>16.548514973730871</v>
      </c>
      <c r="BG18" s="50">
        <f t="shared" si="24"/>
        <v>15.42482326939737</v>
      </c>
      <c r="BH18" s="50">
        <f t="shared" si="24"/>
        <v>17.113120781605158</v>
      </c>
      <c r="BI18" s="50">
        <f t="shared" si="24"/>
        <v>17.265026589479444</v>
      </c>
      <c r="BJ18" s="50">
        <f t="shared" si="24"/>
        <v>16.194233434945147</v>
      </c>
      <c r="BK18" s="50">
        <f t="shared" si="24"/>
        <v>16.593595363872552</v>
      </c>
      <c r="BL18" s="50">
        <f t="shared" si="24"/>
        <v>17.08764734076934</v>
      </c>
      <c r="BM18" s="50">
        <f t="shared" si="24"/>
        <v>17.215561349058063</v>
      </c>
      <c r="BN18" s="50">
        <f t="shared" si="24"/>
        <v>17.210380162919993</v>
      </c>
      <c r="BO18" s="50"/>
      <c r="BP18" s="50">
        <f t="shared" ref="BP18:BU18" si="25">AG18</f>
        <v>34.647518744322554</v>
      </c>
      <c r="BQ18" s="50">
        <f t="shared" si="25"/>
        <v>34.647518744322554</v>
      </c>
      <c r="BR18" s="50">
        <f t="shared" si="25"/>
        <v>31.973338243128239</v>
      </c>
      <c r="BS18" s="50">
        <f t="shared" si="25"/>
        <v>34.378147371084602</v>
      </c>
      <c r="BT18" s="50">
        <f t="shared" si="25"/>
        <v>32.787828798817699</v>
      </c>
      <c r="BU18" s="50">
        <f t="shared" si="25"/>
        <v>34.3032086898274</v>
      </c>
    </row>
    <row r="19" spans="1:73" x14ac:dyDescent="0.25">
      <c r="A19" s="15"/>
      <c r="B19" s="10" t="s">
        <v>15</v>
      </c>
      <c r="C19" s="13"/>
      <c r="D19" s="13"/>
      <c r="E19" s="13"/>
      <c r="F19" s="13"/>
      <c r="G19" s="13"/>
      <c r="H19" s="13"/>
      <c r="I19" s="13">
        <v>14.904</v>
      </c>
      <c r="J19" s="13">
        <v>12.419999999999998</v>
      </c>
      <c r="K19" s="13">
        <v>12</v>
      </c>
      <c r="L19" s="13">
        <v>12.84</v>
      </c>
      <c r="M19" s="208">
        <f t="shared" si="13"/>
        <v>-3.3816425120772764E-2</v>
      </c>
      <c r="N19" s="208">
        <f t="shared" si="13"/>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5">
        <f t="shared" si="14"/>
        <v>0.12631578947368438</v>
      </c>
      <c r="AE19" s="285">
        <f t="shared" si="15"/>
        <v>1.904761904761898E-2</v>
      </c>
      <c r="AF19" s="638"/>
      <c r="AG19" s="13">
        <f t="shared" si="4"/>
        <v>7.452</v>
      </c>
      <c r="AH19" s="13">
        <f t="shared" si="5"/>
        <v>7.452</v>
      </c>
      <c r="AI19" s="13">
        <f t="shared" si="6"/>
        <v>5.5889999999999995</v>
      </c>
      <c r="AJ19" s="59">
        <f t="shared" si="7"/>
        <v>6.8309999999999986</v>
      </c>
      <c r="AK19" s="59">
        <f t="shared" si="8"/>
        <v>5.6999999999999993</v>
      </c>
      <c r="AL19" s="59">
        <f t="shared" si="9"/>
        <v>6.3000000000000007</v>
      </c>
      <c r="AM19" s="15"/>
      <c r="AN19" s="10" t="s">
        <v>15</v>
      </c>
      <c r="AO19" s="13"/>
      <c r="AP19" s="13"/>
      <c r="AQ19" s="13"/>
      <c r="AR19" s="13"/>
      <c r="AS19" s="13"/>
      <c r="AT19" s="13"/>
      <c r="AU19" s="13">
        <f t="shared" si="10"/>
        <v>14.904</v>
      </c>
      <c r="AV19" s="13">
        <f t="shared" si="10"/>
        <v>12.419999999999998</v>
      </c>
      <c r="AW19" s="13">
        <f t="shared" si="10"/>
        <v>12</v>
      </c>
      <c r="AX19" s="13"/>
      <c r="AY19" s="212"/>
      <c r="AZ19" s="208"/>
      <c r="BA19" s="196"/>
      <c r="BB19" s="51"/>
      <c r="BC19" s="51"/>
      <c r="BD19" s="51"/>
      <c r="BE19" s="51"/>
      <c r="BF19" s="51"/>
      <c r="BG19" s="51"/>
      <c r="BH19" s="51"/>
      <c r="BI19" s="51"/>
      <c r="BJ19" s="51"/>
      <c r="BK19" s="51"/>
      <c r="BL19" s="51"/>
      <c r="BM19" s="51"/>
      <c r="BN19" s="51"/>
      <c r="BO19" s="51"/>
      <c r="BP19" s="15"/>
      <c r="BQ19" s="15"/>
      <c r="BR19" s="15"/>
      <c r="BS19" s="15"/>
      <c r="BT19" s="15"/>
      <c r="BU19" s="15"/>
    </row>
    <row r="20" spans="1:73" x14ac:dyDescent="0.25">
      <c r="A20" s="15"/>
      <c r="B20" s="10" t="s">
        <v>16</v>
      </c>
      <c r="C20" s="13"/>
      <c r="D20" s="13"/>
      <c r="E20" s="13"/>
      <c r="F20" s="13"/>
      <c r="G20" s="13"/>
      <c r="H20" s="13"/>
      <c r="I20" s="13">
        <v>10.857916825547278</v>
      </c>
      <c r="J20" s="13">
        <v>10.315020984269914</v>
      </c>
      <c r="K20" s="13">
        <v>10.857916825547278</v>
      </c>
      <c r="L20" s="13">
        <v>11.075075162058225</v>
      </c>
      <c r="M20" s="208">
        <f t="shared" si="13"/>
        <v>5.2631578947368363E-2</v>
      </c>
      <c r="N20" s="208">
        <f t="shared" si="13"/>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5">
        <f t="shared" si="14"/>
        <v>0.13333333333333353</v>
      </c>
      <c r="AE20" s="285">
        <f t="shared" si="15"/>
        <v>-2.857142857142847E-2</v>
      </c>
      <c r="AF20" s="638"/>
      <c r="AG20" s="13">
        <f t="shared" si="4"/>
        <v>5.428958412773639</v>
      </c>
      <c r="AH20" s="13">
        <f t="shared" si="5"/>
        <v>5.428958412773639</v>
      </c>
      <c r="AI20" s="13">
        <f t="shared" si="6"/>
        <v>4.8996349675282094</v>
      </c>
      <c r="AJ20" s="59">
        <f t="shared" si="7"/>
        <v>5.4153860167417047</v>
      </c>
      <c r="AK20" s="59">
        <f t="shared" si="8"/>
        <v>5.157510492134957</v>
      </c>
      <c r="AL20" s="59">
        <f t="shared" si="9"/>
        <v>5.7004063334123209</v>
      </c>
      <c r="AM20" s="15"/>
      <c r="AN20" s="10" t="s">
        <v>16</v>
      </c>
      <c r="AO20" s="13"/>
      <c r="AP20" s="13"/>
      <c r="AQ20" s="13"/>
      <c r="AR20" s="13"/>
      <c r="AS20" s="13"/>
      <c r="AT20" s="13"/>
      <c r="AU20" s="13">
        <f t="shared" si="10"/>
        <v>10.857916825547278</v>
      </c>
      <c r="AV20" s="13">
        <f t="shared" si="10"/>
        <v>10.315020984269914</v>
      </c>
      <c r="AW20" s="13">
        <f t="shared" si="10"/>
        <v>10.857916825547278</v>
      </c>
      <c r="AX20" s="13"/>
      <c r="AY20" s="212"/>
      <c r="AZ20" s="208"/>
      <c r="BA20" s="220"/>
      <c r="BB20" s="51"/>
      <c r="BC20" s="51"/>
      <c r="BD20" s="51"/>
      <c r="BE20" s="51"/>
      <c r="BF20" s="51"/>
      <c r="BG20" s="51"/>
      <c r="BH20" s="51"/>
      <c r="BI20" s="51"/>
      <c r="BJ20" s="51"/>
      <c r="BK20" s="51"/>
      <c r="BL20" s="51"/>
      <c r="BM20" s="51"/>
      <c r="BN20" s="51"/>
      <c r="BO20" s="51"/>
      <c r="BP20" s="15"/>
      <c r="BQ20" s="15"/>
      <c r="BR20" s="15"/>
      <c r="BS20" s="15"/>
      <c r="BT20" s="15"/>
      <c r="BU20" s="15"/>
    </row>
    <row r="21" spans="1:73" x14ac:dyDescent="0.25">
      <c r="A21" s="15"/>
      <c r="B21" s="10" t="s">
        <v>17</v>
      </c>
      <c r="C21" s="13"/>
      <c r="D21" s="13"/>
      <c r="E21" s="13"/>
      <c r="F21" s="13"/>
      <c r="G21" s="13"/>
      <c r="H21" s="13"/>
      <c r="I21" s="13">
        <v>34</v>
      </c>
      <c r="J21" s="13">
        <v>34</v>
      </c>
      <c r="K21" s="13">
        <v>34</v>
      </c>
      <c r="L21" s="13">
        <v>34</v>
      </c>
      <c r="M21" s="208">
        <f t="shared" si="13"/>
        <v>0</v>
      </c>
      <c r="N21" s="208">
        <f t="shared" si="13"/>
        <v>0</v>
      </c>
      <c r="O21" s="198"/>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5">
        <f t="shared" si="14"/>
        <v>0</v>
      </c>
      <c r="AE21" s="285">
        <f t="shared" si="15"/>
        <v>0</v>
      </c>
      <c r="AF21" s="638"/>
      <c r="AG21" s="13">
        <f t="shared" si="4"/>
        <v>17</v>
      </c>
      <c r="AH21" s="13">
        <f t="shared" si="5"/>
        <v>17</v>
      </c>
      <c r="AI21" s="13">
        <f t="shared" si="6"/>
        <v>17</v>
      </c>
      <c r="AJ21" s="59">
        <f t="shared" si="7"/>
        <v>17</v>
      </c>
      <c r="AK21" s="59">
        <f t="shared" si="8"/>
        <v>17</v>
      </c>
      <c r="AL21" s="59">
        <f t="shared" si="9"/>
        <v>17</v>
      </c>
      <c r="AM21" s="15"/>
      <c r="AN21" s="10" t="s">
        <v>17</v>
      </c>
      <c r="AO21" s="13"/>
      <c r="AP21" s="13"/>
      <c r="AQ21" s="13"/>
      <c r="AR21" s="13"/>
      <c r="AS21" s="13"/>
      <c r="AT21" s="13"/>
      <c r="AU21" s="13">
        <f t="shared" si="10"/>
        <v>34</v>
      </c>
      <c r="AV21" s="13">
        <f t="shared" si="10"/>
        <v>34</v>
      </c>
      <c r="AW21" s="13">
        <f t="shared" si="10"/>
        <v>34</v>
      </c>
      <c r="AX21" s="13"/>
      <c r="AY21" s="212"/>
      <c r="AZ21" s="208"/>
      <c r="BA21" s="220"/>
      <c r="BB21" s="51"/>
      <c r="BC21" s="51"/>
      <c r="BD21" s="51"/>
      <c r="BE21" s="51"/>
      <c r="BF21" s="51"/>
      <c r="BG21" s="51"/>
      <c r="BH21" s="51"/>
      <c r="BI21" s="51"/>
      <c r="BJ21" s="51"/>
      <c r="BK21" s="51"/>
      <c r="BL21" s="51"/>
      <c r="BM21" s="51"/>
      <c r="BN21" s="51"/>
      <c r="BO21" s="51"/>
      <c r="BP21" s="15"/>
      <c r="BQ21" s="15"/>
      <c r="BR21" s="15"/>
      <c r="BS21" s="15"/>
      <c r="BT21" s="15"/>
      <c r="BU21" s="15"/>
    </row>
    <row r="22" spans="1:73" x14ac:dyDescent="0.25">
      <c r="A22" s="15"/>
      <c r="B22" s="10" t="s">
        <v>18</v>
      </c>
      <c r="C22" s="13"/>
      <c r="D22" s="13"/>
      <c r="E22" s="13"/>
      <c r="F22" s="13"/>
      <c r="G22" s="13"/>
      <c r="H22" s="13"/>
      <c r="I22" s="13">
        <v>7.2</v>
      </c>
      <c r="J22" s="13">
        <v>7.4</v>
      </c>
      <c r="K22" s="13">
        <v>7.9</v>
      </c>
      <c r="L22" s="13">
        <v>8.5</v>
      </c>
      <c r="M22" s="208">
        <f t="shared" si="13"/>
        <v>6.7567567567567544E-2</v>
      </c>
      <c r="N22" s="208">
        <f t="shared" si="13"/>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5">
        <f t="shared" si="14"/>
        <v>0.13257828114590264</v>
      </c>
      <c r="AE22" s="285">
        <f t="shared" si="15"/>
        <v>2.471368294153109E-2</v>
      </c>
      <c r="AF22" s="638"/>
      <c r="AG22" s="13">
        <f t="shared" si="4"/>
        <v>3.6</v>
      </c>
      <c r="AH22" s="13">
        <f t="shared" si="5"/>
        <v>3.5999999999999996</v>
      </c>
      <c r="AI22" s="13">
        <f t="shared" si="6"/>
        <v>3.5150000000000015</v>
      </c>
      <c r="AJ22" s="59">
        <f t="shared" si="7"/>
        <v>3.8850000000000002</v>
      </c>
      <c r="AK22" s="59">
        <f t="shared" si="8"/>
        <v>3.8512500000000003</v>
      </c>
      <c r="AL22" s="59">
        <f t="shared" si="9"/>
        <v>4.0487500000000001</v>
      </c>
      <c r="AN22" s="10" t="s">
        <v>18</v>
      </c>
      <c r="AO22" s="13"/>
      <c r="AP22" s="13"/>
      <c r="AQ22" s="13"/>
      <c r="AR22" s="13"/>
      <c r="AS22" s="13"/>
      <c r="AT22" s="13"/>
      <c r="AU22" s="13">
        <f t="shared" ref="AU22:AW23" si="26">I22</f>
        <v>7.2</v>
      </c>
      <c r="AV22" s="13">
        <f t="shared" si="26"/>
        <v>7.4</v>
      </c>
      <c r="AW22" s="13">
        <f t="shared" si="26"/>
        <v>7.9</v>
      </c>
      <c r="AX22" s="13"/>
      <c r="AY22" s="212"/>
      <c r="AZ22" s="208"/>
      <c r="BA22" s="27"/>
      <c r="BB22" s="51"/>
      <c r="BC22" s="51"/>
      <c r="BD22" s="51"/>
      <c r="BE22" s="51"/>
      <c r="BF22" s="51"/>
      <c r="BG22" s="51"/>
      <c r="BH22" s="51"/>
      <c r="BI22" s="51"/>
      <c r="BJ22" s="51"/>
      <c r="BK22" s="51"/>
      <c r="BL22" s="51"/>
      <c r="BM22" s="51"/>
      <c r="BN22" s="51"/>
      <c r="BO22" s="51"/>
      <c r="BP22" s="15"/>
      <c r="BQ22" s="15"/>
      <c r="BR22" s="15"/>
      <c r="BS22" s="15"/>
      <c r="BT22" s="15"/>
      <c r="BU22" s="15"/>
    </row>
    <row r="23" spans="1:73" x14ac:dyDescent="0.25">
      <c r="A23" s="15"/>
      <c r="B23" s="52" t="s">
        <v>19</v>
      </c>
      <c r="C23" s="54"/>
      <c r="D23" s="54"/>
      <c r="E23" s="54"/>
      <c r="F23" s="54"/>
      <c r="G23" s="54"/>
      <c r="H23" s="54"/>
      <c r="I23" s="54">
        <v>2.3331206630978225</v>
      </c>
      <c r="J23" s="54">
        <v>2.2164646299429314</v>
      </c>
      <c r="K23" s="54">
        <v>2.3331206630978225</v>
      </c>
      <c r="L23" s="54">
        <v>2.4264454896217353</v>
      </c>
      <c r="M23" s="217">
        <f t="shared" si="13"/>
        <v>5.2631578947368363E-2</v>
      </c>
      <c r="N23" s="217">
        <f t="shared" si="13"/>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13"/>
      <c r="AD23" s="624">
        <f t="shared" si="14"/>
        <v>0.15555555555555545</v>
      </c>
      <c r="AE23" s="624">
        <f t="shared" si="15"/>
        <v>-5.4545454545454564E-2</v>
      </c>
      <c r="AF23" s="638"/>
      <c r="AG23" s="54">
        <f t="shared" si="4"/>
        <v>1.1665603315489113</v>
      </c>
      <c r="AH23" s="54">
        <f t="shared" si="5"/>
        <v>1.1665603315489115</v>
      </c>
      <c r="AI23" s="54">
        <f t="shared" si="6"/>
        <v>0.96970327560003211</v>
      </c>
      <c r="AJ23" s="516">
        <f t="shared" si="7"/>
        <v>1.2467613543428988</v>
      </c>
      <c r="AK23" s="620">
        <f t="shared" si="8"/>
        <v>1.0790683066827429</v>
      </c>
      <c r="AL23" s="620">
        <f t="shared" si="9"/>
        <v>1.2540523564150796</v>
      </c>
      <c r="AN23" s="52" t="s">
        <v>19</v>
      </c>
      <c r="AO23" s="54"/>
      <c r="AP23" s="54"/>
      <c r="AQ23" s="54"/>
      <c r="AR23" s="54"/>
      <c r="AS23" s="54"/>
      <c r="AT23" s="54"/>
      <c r="AU23" s="54">
        <f t="shared" si="26"/>
        <v>2.3331206630978225</v>
      </c>
      <c r="AV23" s="54">
        <f t="shared" si="26"/>
        <v>2.2164646299429314</v>
      </c>
      <c r="AW23" s="54">
        <f t="shared" si="26"/>
        <v>2.3331206630978225</v>
      </c>
      <c r="AX23" s="54"/>
      <c r="AY23" s="216"/>
      <c r="AZ23" s="217"/>
      <c r="BA23" s="27"/>
      <c r="BB23" s="53"/>
      <c r="BC23" s="53"/>
      <c r="BD23" s="53"/>
      <c r="BE23" s="53"/>
      <c r="BF23" s="53"/>
      <c r="BG23" s="53"/>
      <c r="BH23" s="53"/>
      <c r="BI23" s="53"/>
      <c r="BJ23" s="53"/>
      <c r="BK23" s="53"/>
      <c r="BL23" s="53"/>
      <c r="BM23" s="53"/>
      <c r="BN23" s="53"/>
      <c r="BO23" s="53"/>
      <c r="BP23" s="53"/>
      <c r="BQ23" s="53"/>
      <c r="BR23" s="53"/>
      <c r="BS23" s="53"/>
      <c r="BT23" s="53"/>
      <c r="BU23" s="5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tabColor theme="8"/>
  </sheetPr>
  <dimension ref="A1"/>
  <sheetViews>
    <sheetView workbookViewId="0">
      <selection activeCell="G10" sqref="G10"/>
    </sheetView>
  </sheetViews>
  <sheetFormatPr defaultRowHeight="15" x14ac:dyDescent="0.25"/>
  <sheetData>
    <row r="1" spans="1:1" x14ac:dyDescent="0.2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dimension ref="A1:BV59"/>
  <sheetViews>
    <sheetView topLeftCell="U1" workbookViewId="0">
      <selection activeCell="AS16" sqref="AS16"/>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5.7109375" style="15" customWidth="1"/>
    <col min="16" max="24" width="6.5703125" style="15" customWidth="1"/>
    <col min="25" max="33" width="6.5703125" style="104" customWidth="1"/>
    <col min="34" max="36" width="6.5703125" style="101" customWidth="1"/>
    <col min="37" max="37" width="6.7109375" style="101" customWidth="1"/>
    <col min="38" max="38" width="6.7109375" style="386" customWidth="1"/>
    <col min="39" max="47" width="6.7109375" style="104" customWidth="1"/>
    <col min="48" max="49" width="9.42578125" style="17" customWidth="1"/>
    <col min="50" max="51" width="7.28515625" style="15"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customWidth="1"/>
    <col min="59" max="59" width="7.28515625" style="40" customWidth="1"/>
    <col min="60" max="60" width="7.42578125" style="40" customWidth="1"/>
    <col min="61" max="61" width="7.28515625" style="40" customWidth="1"/>
    <col min="62" max="63" width="7.42578125" style="40" customWidth="1"/>
    <col min="64" max="64" width="7.7109375" style="40" customWidth="1"/>
    <col min="65" max="67" width="7.28515625" style="40" customWidth="1"/>
    <col min="68" max="68" width="11.7109375" style="15" customWidth="1"/>
    <col min="69" max="69" width="10.7109375" style="15" customWidth="1"/>
    <col min="70" max="70" width="9.28515625" style="15"/>
    <col min="71" max="71" width="10" style="40" customWidth="1"/>
    <col min="72" max="16384" width="9.28515625" style="519"/>
  </cols>
  <sheetData>
    <row r="1" spans="1:74" x14ac:dyDescent="0.2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4"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2" t="s">
        <v>177</v>
      </c>
      <c r="BP2" s="533" t="s">
        <v>178</v>
      </c>
      <c r="BQ2" s="533" t="s">
        <v>179</v>
      </c>
      <c r="BR2" s="175"/>
      <c r="BS2" s="176" t="s">
        <v>69</v>
      </c>
    </row>
    <row r="3" spans="1:74"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S3" s="12"/>
    </row>
    <row r="4" spans="1:74" x14ac:dyDescent="0.2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5794.4938591599112</v>
      </c>
      <c r="M4" s="492">
        <f>IF(ISERROR(K4/J4),"N/A",IF(J4&lt;0,"N/A",IF(K4&lt;0,"N/A",IF(K4/J4-1&gt;300%,"&gt;±300%",IF(K4/J4-1&lt;-300%,"&gt;±300%",K4/J4-1)))))</f>
        <v>0.26202628199751965</v>
      </c>
      <c r="N4" s="492">
        <f>IF(ISERROR(L4/K4),"N/A",IF(K4&lt;0,"N/A",IF(L4&lt;0,"N/A",IF(L4/K4-1&gt;300%,"&gt;±300%",IF(L4/K4-1&lt;-300%,"&gt;±300%",L4/K4-1)))))</f>
        <v>-7.9745384618282289E-2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U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1268.5603134618286</v>
      </c>
      <c r="AU4" s="555">
        <f t="shared" si="2"/>
        <v>1545.7357684590886</v>
      </c>
      <c r="AV4" s="492">
        <f>IF(ISERROR(AU4/AQ4),"N/A",IF(AQ4&lt;0,"N/A",IF(AU4&lt;0,"N/A",IF(AU4/AQ4-1&gt;300%,"&gt;±300%",IF(AU4/AQ4-1&lt;-300%,"&gt;±300%",AU4/AQ4-1)))))</f>
        <v>-1.2687786658643008E-2</v>
      </c>
      <c r="AW4" s="492">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92">
        <f>IF(ISERROR(BO4/BM4),"N/A",IF(BM4&lt;0,"N/A",IF(BO4&lt;0,"N/A",IF(BO4/BM4-1&gt;300%,"&gt;±300%",IF(BO4/BM4-1&lt;-300%,"&gt;±300%",BO4/BM4-1)))))</f>
        <v>-7.128574716082825E-2</v>
      </c>
      <c r="BQ4" s="492">
        <f>IF(ISERROR(BO4/BN4),"N/A",IF(BN4&lt;0,"N/A",IF(BO4&lt;0,"N/A",IF(BO4/BN4-1&gt;300%,"&gt;±300%",IF(BO4/BN4-1&lt;-300%,"&gt;±300%",BO4/BN4-1)))))</f>
        <v>-0.13838565220565002</v>
      </c>
      <c r="BR4" s="19"/>
      <c r="BS4" s="9">
        <f t="shared" ref="BS4:BS11" si="19">SUM(AR4:AU4)</f>
        <v>6080.6020448209611</v>
      </c>
      <c r="BU4" s="696"/>
      <c r="BV4" s="696"/>
    </row>
    <row r="5" spans="1:74" x14ac:dyDescent="0.25">
      <c r="A5" s="10"/>
      <c r="B5" s="10" t="s">
        <v>0</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92">
        <f t="shared" ref="AV5:AV11" si="21">IF(ISERROR(AU5/AQ5),"N/A",IF(AQ5&lt;0,"N/A",IF(AU5&lt;0,"N/A",IF(AU5/AQ5-1&gt;300%,"&gt;±300%",IF(AU5/AQ5-1&lt;-300%,"&gt;±300%",AU5/AQ5-1)))))</f>
        <v>-2.6504597454336531E-2</v>
      </c>
      <c r="AW5" s="492">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92">
        <f>IF(ISERROR(BO5/BM5),"N/A",IF(BM5&lt;0,"N/A",IF(BO5&lt;0,"N/A",IF(BO5/BM5-1&gt;300%,"&gt;±300%",IF(BO5/BM5-1&lt;-300%,"&gt;±300%",BO5/BM5-1)))))</f>
        <v>-8.446296953989052E-2</v>
      </c>
      <c r="BQ5" s="492">
        <f t="shared" ref="BQ5:BQ11" si="25">IF(ISERROR(BO5/BN5),"N/A",IF(BN5&lt;0,"N/A",IF(BO5&lt;0,"N/A",IF(BO5/BN5-1&gt;300%,"&gt;±300%",IF(BO5/BN5-1&lt;-300%,"&gt;±300%",BO5/BN5-1)))))</f>
        <v>-0.18503591876389147</v>
      </c>
      <c r="BR5" s="19"/>
      <c r="BS5" s="13">
        <f t="shared" si="19"/>
        <v>4492.3004137761809</v>
      </c>
      <c r="BU5" s="696"/>
      <c r="BV5" s="696"/>
    </row>
    <row r="6" spans="1:74" x14ac:dyDescent="0.2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92">
        <f t="shared" si="21"/>
        <v>-9.4190468871074851E-3</v>
      </c>
      <c r="AW6" s="492">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92">
        <f>IF(ISERROR(BO6/BM6),"N/A",IF(BM6&lt;0,"N/A",IF(BO6&lt;0,"N/A",IF(BO6/BM6-1&gt;300%,"&gt;±300%",IF(BO6/BM6-1&lt;-300%,"&gt;±300%",BO6/BM6-1)))))</f>
        <v>-8.3527574100441537E-3</v>
      </c>
      <c r="BQ6" s="492">
        <f t="shared" si="25"/>
        <v>-6.3901366924086211E-3</v>
      </c>
      <c r="BR6" s="19"/>
      <c r="BS6" s="13">
        <f t="shared" si="19"/>
        <v>483.12363919549477</v>
      </c>
      <c r="BU6" s="696"/>
      <c r="BV6" s="696"/>
    </row>
    <row r="7" spans="1:74" x14ac:dyDescent="0.25">
      <c r="A7" s="10"/>
      <c r="B7" s="10" t="s">
        <v>15</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92">
        <f t="shared" si="21"/>
        <v>-0.13459594303625311</v>
      </c>
      <c r="AW7" s="492">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92">
        <f>IF(ISERROR(BO7/BM7),"N/A",IF(BM7&lt;0,"N/A",IF(BO7&lt;0,"N/A",IF(BO7/BM7-1&gt;300%,"&gt;±300%",IF(BO7/BM7-1&lt;-300%,"&gt;±300%",BO7/BM7-1)))))</f>
        <v>-0.17175950160645925</v>
      </c>
      <c r="BQ7" s="492">
        <f t="shared" si="25"/>
        <v>0.1470562237249744</v>
      </c>
      <c r="BR7" s="19"/>
      <c r="BS7" s="13">
        <f t="shared" si="19"/>
        <v>245.98932655084442</v>
      </c>
      <c r="BU7" s="696"/>
      <c r="BV7" s="696"/>
    </row>
    <row r="8" spans="1:74" x14ac:dyDescent="0.25">
      <c r="A8" s="10"/>
      <c r="B8" s="10" t="s">
        <v>1</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92">
        <f t="shared" si="21"/>
        <v>0.17520035587410576</v>
      </c>
      <c r="AW8" s="492">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92">
        <f>IF(ISERROR(BO8/BM8),"N/A",IF(BM8&lt;0,"N/A",IF(BO8&lt;0,"N/A",IF(BO8/BM8-1&gt;300%,"&gt;±300%",IF(BO8/BM8-1&lt;-300%,"&gt;±300%",BO8/BM8-1)))))</f>
        <v>9.3462013419192136E-3</v>
      </c>
      <c r="BQ8" s="492">
        <f t="shared" si="25"/>
        <v>-2.1596332599035373E-2</v>
      </c>
      <c r="BR8" s="19"/>
      <c r="BS8" s="13">
        <f t="shared" si="19"/>
        <v>655.1233991440422</v>
      </c>
      <c r="BU8" s="696"/>
      <c r="BV8" s="696"/>
    </row>
    <row r="9" spans="1:74" x14ac:dyDescent="0.25">
      <c r="A9" s="28"/>
      <c r="B9" s="29" t="s">
        <v>2</v>
      </c>
      <c r="C9" s="29">
        <v>215</v>
      </c>
      <c r="D9" s="29">
        <v>200</v>
      </c>
      <c r="E9" s="29">
        <v>200</v>
      </c>
      <c r="F9" s="29">
        <v>185</v>
      </c>
      <c r="G9" s="29">
        <v>185</v>
      </c>
      <c r="H9" s="29">
        <v>180</v>
      </c>
      <c r="I9" s="29">
        <v>170.13750441378028</v>
      </c>
      <c r="J9" s="29">
        <v>201.95771924071977</v>
      </c>
      <c r="K9" s="29">
        <v>207.70899430095923</v>
      </c>
      <c r="L9" s="29">
        <v>204.78495590643161</v>
      </c>
      <c r="M9" s="598">
        <f t="shared" si="20"/>
        <v>2.8477619384205566E-2</v>
      </c>
      <c r="N9" s="598">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49.386709501959267</v>
      </c>
      <c r="AU9" s="611">
        <v>51.562209501959266</v>
      </c>
      <c r="AV9" s="612">
        <f t="shared" si="21"/>
        <v>-2.6400192802533806E-2</v>
      </c>
      <c r="AW9" s="612">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9">
        <f t="shared" si="15"/>
        <v>102.96299560330988</v>
      </c>
      <c r="BM9" s="599">
        <f t="shared" si="16"/>
        <v>104.59264715047962</v>
      </c>
      <c r="BN9" s="7">
        <f t="shared" si="17"/>
        <v>103.11634715047961</v>
      </c>
      <c r="BO9" s="7">
        <f t="shared" si="18"/>
        <v>100.94891900391853</v>
      </c>
      <c r="BP9" s="492">
        <f t="shared" ref="BP9:BP11" si="26">IF(ISERROR(BO9/BM9),"N/A",IF(BM9&lt;0,"N/A",IF(BO9&lt;0,"N/A",IF(BO9/BM9-1&gt;300%,"&gt;±300%",IF(BO9/BM9-1&lt;-300%,"&gt;±300%",BO9/BM9-1)))))</f>
        <v>-3.4837326005515257E-2</v>
      </c>
      <c r="BQ9" s="492">
        <f t="shared" si="25"/>
        <v>-2.1019248707463523E-2</v>
      </c>
      <c r="BR9" s="19"/>
      <c r="BS9" s="611">
        <f t="shared" si="19"/>
        <v>204.06526615439816</v>
      </c>
      <c r="BU9" s="696"/>
      <c r="BV9" s="696"/>
    </row>
    <row r="10" spans="1:74" x14ac:dyDescent="0.2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92" t="str">
        <f t="shared" si="21"/>
        <v>N/A</v>
      </c>
      <c r="AW10" s="492"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92" t="str">
        <f>IF(ISERROR(BO10/BM10),"N/A",IF(BM10&lt;0,"N/A",IF(BO10&lt;0,"N/A",IF(BO10/BM10-1&gt;300%,"&gt;±300%",IF(BO10/BM10-1&lt;-300%,"&gt;±300%",BO10/BM10-1)))))</f>
        <v>N/A</v>
      </c>
      <c r="BQ10" s="492" t="str">
        <f t="shared" si="25"/>
        <v>N/A</v>
      </c>
      <c r="BR10" s="19"/>
      <c r="BS10" s="648">
        <f t="shared" si="19"/>
        <v>-128.66553275420193</v>
      </c>
      <c r="BU10" s="696"/>
      <c r="BV10" s="696"/>
    </row>
    <row r="11" spans="1:74" x14ac:dyDescent="0.25">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5794.4938591599112</v>
      </c>
      <c r="M11" s="540">
        <f t="shared" si="20"/>
        <v>0.26459506762636686</v>
      </c>
      <c r="N11" s="540">
        <f t="shared" si="20"/>
        <v>-6.5957318331834602E-2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8">AH4+AH10</f>
        <v>1326.9913392839883</v>
      </c>
      <c r="AI11" s="560">
        <f t="shared" si="28"/>
        <v>1633.7532419094916</v>
      </c>
      <c r="AJ11" s="560">
        <f t="shared" si="28"/>
        <v>1496.4272817150966</v>
      </c>
      <c r="AK11" s="560">
        <f t="shared" si="28"/>
        <v>1619.970480240502</v>
      </c>
      <c r="AL11" s="560">
        <f t="shared" si="28"/>
        <v>1301.9795183687127</v>
      </c>
      <c r="AM11" s="560">
        <f>AM4+AM10</f>
        <v>967.11010316450415</v>
      </c>
      <c r="AN11" s="560">
        <f t="shared" ref="AN11:AU11" si="29">AN4+AN10</f>
        <v>1384.2597217093396</v>
      </c>
      <c r="AO11" s="560">
        <f t="shared" si="29"/>
        <v>1252.3090343036154</v>
      </c>
      <c r="AP11" s="560">
        <f t="shared" si="29"/>
        <v>1435.4114409388324</v>
      </c>
      <c r="AQ11" s="560">
        <f t="shared" si="29"/>
        <v>1583.8178682906091</v>
      </c>
      <c r="AR11" s="560">
        <f t="shared" si="29"/>
        <v>1528.5325755120275</v>
      </c>
      <c r="AS11" s="560">
        <f t="shared" si="29"/>
        <v>1655.9095029633854</v>
      </c>
      <c r="AT11" s="560">
        <f t="shared" si="29"/>
        <v>1242.758665132257</v>
      </c>
      <c r="AU11" s="560">
        <f t="shared" si="29"/>
        <v>1524.7357684590886</v>
      </c>
      <c r="AV11" s="561">
        <f t="shared" si="21"/>
        <v>-3.7303594696331377E-2</v>
      </c>
      <c r="AW11" s="561">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61">
        <f t="shared" si="26"/>
        <v>-8.3377196580786572E-2</v>
      </c>
      <c r="BQ11" s="561">
        <f t="shared" si="25"/>
        <v>-0.13093271430569897</v>
      </c>
      <c r="BR11" s="19"/>
      <c r="BS11" s="645">
        <f t="shared" si="19"/>
        <v>5951.936512066759</v>
      </c>
      <c r="BU11" s="696"/>
      <c r="BV11" s="696"/>
    </row>
    <row r="12" spans="1:74"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492"/>
      <c r="BQ12" s="492"/>
      <c r="BR12" s="19"/>
      <c r="BS12" s="13"/>
      <c r="BU12" s="696"/>
      <c r="BV12" s="696"/>
    </row>
    <row r="13" spans="1:74" s="644" customFormat="1" x14ac:dyDescent="0.25">
      <c r="A13" s="23" t="s">
        <v>22</v>
      </c>
      <c r="B13" s="9"/>
      <c r="C13" s="555">
        <v>2000</v>
      </c>
      <c r="D13" s="555">
        <v>2055</v>
      </c>
      <c r="E13" s="555">
        <v>1720</v>
      </c>
      <c r="F13" s="555">
        <v>1860</v>
      </c>
      <c r="G13" s="555">
        <v>1915</v>
      </c>
      <c r="H13" s="555">
        <v>1955</v>
      </c>
      <c r="I13" s="555">
        <f>SUM(I14:I16)</f>
        <v>2137.3004974182631</v>
      </c>
      <c r="J13" s="555">
        <f>SUM(J14:J16)</f>
        <v>1928.7364090985357</v>
      </c>
      <c r="K13" s="555">
        <f>SUM(K14:K16)</f>
        <v>1936.3121339173247</v>
      </c>
      <c r="L13" s="555">
        <f>SUM(L14:L16)</f>
        <v>1719.6910472167076</v>
      </c>
      <c r="M13" s="492">
        <f>IF(ISERROR(K13/J13),"N/A",IF(J13&lt;0,"N/A",IF(K13&lt;0,"N/A",IF(K13/J13-1&gt;300%,"&gt;±300%",IF(K13/J13-1&lt;-300%,"&gt;±300%",K13/J13-1)))))</f>
        <v>3.9278176027848222E-3</v>
      </c>
      <c r="N13" s="492">
        <f t="shared" ref="M13:N16" si="31">IF(ISERROR(L13/K13),"N/A",IF(K13&lt;0,"N/A",IF(L13&lt;0,"N/A",IF(L13/K13-1&gt;300%,"&gt;±300%",IF(L13/K13-1&lt;-300%,"&gt;±300%",L13/K13-1)))))</f>
        <v>-0.1118730203184618</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2">SUM(AH14:AH16)</f>
        <v>536.88276168365496</v>
      </c>
      <c r="AI13" s="555">
        <f t="shared" si="32"/>
        <v>552.65032561210103</v>
      </c>
      <c r="AJ13" s="555">
        <f t="shared" si="32"/>
        <v>520.3309207335875</v>
      </c>
      <c r="AK13" s="555">
        <f t="shared" si="32"/>
        <v>527.43648938891965</v>
      </c>
      <c r="AL13" s="555">
        <f t="shared" si="32"/>
        <v>447.67996319016788</v>
      </c>
      <c r="AM13" s="555">
        <f t="shared" si="32"/>
        <v>375.29725340549885</v>
      </c>
      <c r="AN13" s="555">
        <f t="shared" si="32"/>
        <v>532.29447838934198</v>
      </c>
      <c r="AO13" s="555">
        <f t="shared" si="32"/>
        <v>582.21471411352684</v>
      </c>
      <c r="AP13" s="555">
        <f t="shared" si="32"/>
        <v>513.39818335649761</v>
      </c>
      <c r="AQ13" s="563">
        <f>SUM(AQ14:AQ16)</f>
        <v>522.63018456837858</v>
      </c>
      <c r="AR13" s="563">
        <f>SUM(AR14:AR16)</f>
        <v>451.55478824999057</v>
      </c>
      <c r="AS13" s="563">
        <f>SUM(AS14:AS16)</f>
        <v>448.72897774245786</v>
      </c>
      <c r="AT13" s="563">
        <f>SUM(AT14:AT16)</f>
        <v>445.26620240555724</v>
      </c>
      <c r="AU13" s="563">
        <f>SUM(AU14:AU16)</f>
        <v>436.53099066159842</v>
      </c>
      <c r="AV13" s="492">
        <f t="shared" ref="AV13:AV16" si="33">IF(ISERROR(AU13/AQ13),"N/A",IF(AQ13&lt;0,"N/A",IF(AU13&lt;0,"N/A",IF(AU13/AQ13-1&gt;300%,"&gt;±300%",IF(AU13/AQ13-1&lt;-300%,"&gt;±300%",AU13/AQ13-1)))))</f>
        <v>-0.16474209957445607</v>
      </c>
      <c r="AW13" s="492">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92">
        <f t="shared" ref="BP13:BP16" si="36">IF(ISERROR(BO13/BM13),"N/A",IF(BM13&lt;0,"N/A",IF(BO13&lt;0,"N/A",IF(BO13/BM13-1&gt;300%,"&gt;±300%",IF(BO13/BM13-1&lt;-300%,"&gt;±300%",BO13/BM13-1)))))</f>
        <v>-0.14886771408261679</v>
      </c>
      <c r="BQ13" s="492">
        <f t="shared" ref="BQ13:BQ16" si="37">IF(ISERROR(BO13/BN13),"N/A",IF(BN13&lt;0,"N/A",IF(BO13&lt;0,"N/A",IF(BO13/BN13-1&gt;300%,"&gt;±300%",IF(BO13/BN13-1&lt;-300%,"&gt;±300%",BO13/BN13-1)))))</f>
        <v>-2.0534162253735389E-2</v>
      </c>
      <c r="BR13" s="643"/>
      <c r="BS13" s="36">
        <f>SUM(AR13:AU13)</f>
        <v>1782.0809590596041</v>
      </c>
      <c r="BU13" s="696"/>
      <c r="BV13" s="696"/>
    </row>
    <row r="14" spans="1:74" x14ac:dyDescent="0.25">
      <c r="A14" s="7"/>
      <c r="B14" s="7" t="s">
        <v>4</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24">
        <v>408.51016486938909</v>
      </c>
      <c r="AR14" s="524">
        <v>330.33649318932754</v>
      </c>
      <c r="AS14" s="524">
        <v>329.37105633921345</v>
      </c>
      <c r="AT14" s="524">
        <v>329.37105633921345</v>
      </c>
      <c r="AU14" s="524">
        <v>326.80813189551128</v>
      </c>
      <c r="AV14" s="492">
        <f t="shared" si="33"/>
        <v>-0.19999999999999996</v>
      </c>
      <c r="AW14" s="492">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92">
        <f t="shared" si="36"/>
        <v>-0.16715196660472997</v>
      </c>
      <c r="BQ14" s="492">
        <f t="shared" si="37"/>
        <v>-5.3483718601338159E-3</v>
      </c>
      <c r="BR14" s="19"/>
      <c r="BS14" s="13">
        <f>SUM(AR14:AU14)</f>
        <v>1315.8867377632657</v>
      </c>
      <c r="BU14" s="696"/>
      <c r="BV14" s="696"/>
    </row>
    <row r="15" spans="1:74" x14ac:dyDescent="0.25">
      <c r="A15" s="7"/>
      <c r="B15" s="7" t="s">
        <v>5</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8">
        <v>97.584976646852652</v>
      </c>
      <c r="AR15" s="468">
        <v>104.18920003162928</v>
      </c>
      <c r="AS15" s="468">
        <v>102.20091236592197</v>
      </c>
      <c r="AT15" s="468">
        <v>98.434765903423795</v>
      </c>
      <c r="AU15" s="468">
        <v>92.262478603167168</v>
      </c>
      <c r="AV15" s="492">
        <f t="shared" si="33"/>
        <v>-5.4542186989980146E-2</v>
      </c>
      <c r="AW15" s="492">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92">
        <f t="shared" si="36"/>
        <v>-0.11502743202476085</v>
      </c>
      <c r="BQ15" s="492">
        <f t="shared" si="37"/>
        <v>-7.6034979140534142E-2</v>
      </c>
      <c r="BR15" s="19"/>
      <c r="BS15" s="13">
        <f>SUM(AR15:AU15)</f>
        <v>397.08735690414221</v>
      </c>
      <c r="BU15" s="696"/>
      <c r="BV15" s="696"/>
    </row>
    <row r="16" spans="1:74" x14ac:dyDescent="0.25">
      <c r="A16" s="7"/>
      <c r="B16" s="7" t="s">
        <v>6</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8">
        <v>16.535043052136917</v>
      </c>
      <c r="AR16" s="468">
        <v>17.029095029033705</v>
      </c>
      <c r="AS16" s="468">
        <v>17.157009037322428</v>
      </c>
      <c r="AT16" s="468">
        <v>17.460380162919993</v>
      </c>
      <c r="AU16" s="468">
        <v>17.460380162919993</v>
      </c>
      <c r="AV16" s="492">
        <f t="shared" si="33"/>
        <v>5.5962183337858962E-2</v>
      </c>
      <c r="AW16" s="492">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92">
        <f t="shared" si="36"/>
        <v>6.887010335055388E-2</v>
      </c>
      <c r="BQ16" s="492">
        <f t="shared" si="37"/>
        <v>2.1489908825464976E-2</v>
      </c>
      <c r="BR16" s="19"/>
      <c r="BS16" s="13">
        <f>SUM(AR16:AU16)</f>
        <v>69.106864392196115</v>
      </c>
      <c r="BU16" s="696"/>
      <c r="BV16" s="696"/>
    </row>
    <row r="17" spans="1:74"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492"/>
      <c r="BQ17" s="492"/>
      <c r="BR17" s="19"/>
      <c r="BS17" s="649"/>
      <c r="BU17" s="696"/>
      <c r="BV17" s="696"/>
    </row>
    <row r="18" spans="1:74" s="644" customFormat="1" x14ac:dyDescent="0.25">
      <c r="A18" s="33" t="s">
        <v>25</v>
      </c>
      <c r="B18" s="34"/>
      <c r="C18" s="560">
        <v>7855</v>
      </c>
      <c r="D18" s="560">
        <v>7280</v>
      </c>
      <c r="E18" s="560">
        <v>7910</v>
      </c>
      <c r="F18" s="560">
        <v>7935</v>
      </c>
      <c r="G18" s="560">
        <v>8075</v>
      </c>
      <c r="H18" s="560">
        <v>8090</v>
      </c>
      <c r="I18" s="582">
        <f>I11+I13</f>
        <v>8214.4428405673425</v>
      </c>
      <c r="J18" s="560">
        <f>J11+J13</f>
        <v>6834.394786644707</v>
      </c>
      <c r="K18" s="560">
        <f>K11+K13</f>
        <v>8139.9835216221791</v>
      </c>
      <c r="L18" s="560">
        <f>L11+L13</f>
        <v>7514.1849063766185</v>
      </c>
      <c r="M18" s="540">
        <f>IF(ISERROR(K18/J18),"N/A",IF(J18&lt;0,"N/A",IF(K18&lt;0,"N/A",IF(K18/J18-1&gt;300%,"&gt;±300%",IF(K18/J18-1&lt;-300%,"&gt;±300%",K18/J18-1)))))</f>
        <v>0.19103209219472683</v>
      </c>
      <c r="N18" s="540">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61">
        <f>IF(ISERROR(AU18/AQ18),"N/A",IF(AQ18&lt;0,"N/A",IF(AU18&lt;0,"N/A",IF(AU18/AQ18-1&gt;300%,"&gt;±300%",IF(AU18/AQ18-1&lt;-300%,"&gt;±300%",AU18/AQ18-1)))))</f>
        <v>-6.8922323311629841E-2</v>
      </c>
      <c r="AW18" s="561">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61">
        <f>IF(ISERROR(BO18/BM18),"N/A",IF(BM18&lt;0,"N/A",IF(BO18&lt;0,"N/A",IF(BO18/BM18-1&gt;300%,"&gt;±300%",IF(BO18/BM18-1&lt;-300%,"&gt;±300%",BO18/BM18-1)))))</f>
        <v>-0.10010857085182634</v>
      </c>
      <c r="BQ18" s="561">
        <f>IF(ISERROR(BO18/BN18),"N/A",IF(BN18&lt;0,"N/A",IF(BO18&lt;0,"N/A",IF(BO18/BN18-1&gt;300%,"&gt;±300%",IF(BO18/BN18-1&lt;-300%,"&gt;±300%",BO18/BN18-1)))))</f>
        <v>-0.10660059803011968</v>
      </c>
      <c r="BR18" s="643"/>
      <c r="BS18" s="645">
        <f>SUM(AR18:AU18)</f>
        <v>7734.0174711263635</v>
      </c>
      <c r="BU18" s="696"/>
      <c r="BV18" s="696"/>
    </row>
    <row r="19" spans="1:74"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492"/>
      <c r="BQ19" s="492"/>
      <c r="BR19" s="19"/>
      <c r="BS19" s="13"/>
    </row>
    <row r="20" spans="1:74"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492"/>
      <c r="BQ20" s="492"/>
      <c r="BR20" s="19"/>
      <c r="BS20" s="13"/>
    </row>
    <row r="21" spans="1:74" x14ac:dyDescent="0.25">
      <c r="A21" s="23" t="s">
        <v>27</v>
      </c>
      <c r="B21" s="9"/>
      <c r="C21" s="555">
        <v>3130</v>
      </c>
      <c r="D21" s="555">
        <v>3245</v>
      </c>
      <c r="E21" s="555">
        <v>3245</v>
      </c>
      <c r="F21" s="555">
        <v>3360</v>
      </c>
      <c r="G21" s="555">
        <v>3300</v>
      </c>
      <c r="H21" s="555">
        <v>3100</v>
      </c>
      <c r="I21" s="555">
        <f t="shared" ref="I21:J21" si="41">SUM(I22:I23)</f>
        <v>2866.7920430419986</v>
      </c>
      <c r="J21" s="555">
        <f t="shared" si="41"/>
        <v>2401.1812917608981</v>
      </c>
      <c r="K21" s="555">
        <f>SUM(K22:K23)</f>
        <v>2638.4891771075827</v>
      </c>
      <c r="L21" s="555">
        <f>SUM(L22:L23)</f>
        <v>3014.5734708490418</v>
      </c>
      <c r="M21" s="492">
        <f>IF(ISERROR(K21/J21),"N/A",IF(J21&lt;0,"N/A",IF(K21&lt;0,"N/A",IF(K21/J21-1&gt;300%,"&gt;±300%",IF(K21/J21-1&lt;-300%,"&gt;±300%",K21/J21-1)))))</f>
        <v>9.8829641127453405E-2</v>
      </c>
      <c r="N21" s="492">
        <f>IF(ISERROR(L21/K21),"N/A",IF(K21&lt;0,"N/A",IF(L21&lt;0,"N/A",IF(L21/K21-1&gt;300%,"&gt;±300%",IF(L21/K21-1&lt;-300%,"&gt;±300%",L21/K21-1)))))</f>
        <v>0.14253774357101512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42">SUM(AH22:AH23)</f>
        <v>760.75703677094168</v>
      </c>
      <c r="AI21" s="555">
        <f t="shared" si="42"/>
        <v>744.3710740448256</v>
      </c>
      <c r="AJ21" s="555">
        <f t="shared" si="42"/>
        <v>674.97348149222398</v>
      </c>
      <c r="AK21" s="555">
        <f t="shared" si="42"/>
        <v>686.85413810728448</v>
      </c>
      <c r="AL21" s="555">
        <f t="shared" si="42"/>
        <v>643.37337532273909</v>
      </c>
      <c r="AM21" s="555">
        <f t="shared" si="42"/>
        <v>390.71136697906718</v>
      </c>
      <c r="AN21" s="555">
        <f t="shared" si="42"/>
        <v>647.70455666731596</v>
      </c>
      <c r="AO21" s="555">
        <f t="shared" si="42"/>
        <v>720.41688012315535</v>
      </c>
      <c r="AP21" s="555">
        <f t="shared" si="42"/>
        <v>722.98020803522377</v>
      </c>
      <c r="AQ21" s="563">
        <f t="shared" ref="AQ21:AU21" si="43">SUM(AQ22:AQ23)</f>
        <v>657.49990604477648</v>
      </c>
      <c r="AR21" s="563">
        <f t="shared" si="43"/>
        <v>579.7639513488084</v>
      </c>
      <c r="AS21" s="563">
        <f t="shared" si="43"/>
        <v>679.98141606912452</v>
      </c>
      <c r="AT21" s="563">
        <f t="shared" si="43"/>
        <v>744.09552520464649</v>
      </c>
      <c r="AU21" s="563">
        <f t="shared" si="43"/>
        <v>707.62650500430482</v>
      </c>
      <c r="AV21" s="492">
        <f t="shared" ref="AV21:AV23" si="44">IF(ISERROR(AU21/AQ21),"N/A",IF(AQ21&lt;0,"N/A",IF(AU21&lt;0,"N/A",IF(AU21/AQ21-1&gt;300%,"&gt;±300%",IF(AU21/AQ21-1&lt;-300%,"&gt;±300%",AU21/AQ21-1)))))</f>
        <v>7.6238184216736116E-2</v>
      </c>
      <c r="AW21" s="492">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92">
        <f t="shared" ref="BP21:BP23" si="47">IF(ISERROR(BO21/BM21),"N/A",IF(BM21&lt;0,"N/A",IF(BO21&lt;0,"N/A",IF(BO21/BM21-1&gt;300%,"&gt;±300%",IF(BO21/BM21-1&lt;-300%,"&gt;±300%",BO21/BM21-1)))))</f>
        <v>5.1606622509321021E-2</v>
      </c>
      <c r="BQ21" s="492">
        <f t="shared" ref="BQ21:BQ23" si="48">IF(ISERROR(BO21/BN21),"N/A",IF(BN21&lt;0,"N/A",IF(BO21&lt;0,"N/A",IF(BO21/BN21-1&gt;300%,"&gt;±300%",IF(BO21/BN21-1&lt;-300%,"&gt;±300%",BO21/BN21-1)))))</f>
        <v>0.1523932278350093</v>
      </c>
      <c r="BR21" s="19"/>
      <c r="BS21" s="36">
        <f>SUM(AR21:AU21)</f>
        <v>2711.4673976268841</v>
      </c>
    </row>
    <row r="22" spans="1:74" x14ac:dyDescent="0.25">
      <c r="A22" s="10"/>
      <c r="B22" s="10" t="s">
        <v>4</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24">
        <v>657.49990604477648</v>
      </c>
      <c r="AR22" s="524">
        <v>579.7639513488084</v>
      </c>
      <c r="AS22" s="524">
        <v>679.98141606912452</v>
      </c>
      <c r="AT22" s="524">
        <v>744.09552520464649</v>
      </c>
      <c r="AU22" s="524">
        <v>707.62650500430482</v>
      </c>
      <c r="AV22" s="492">
        <f t="shared" si="44"/>
        <v>7.6238184216736116E-2</v>
      </c>
      <c r="AW22" s="492">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92">
        <f t="shared" si="47"/>
        <v>5.1606622509321021E-2</v>
      </c>
      <c r="BQ22" s="492">
        <f t="shared" si="48"/>
        <v>0.1523932278350093</v>
      </c>
      <c r="BR22" s="19"/>
      <c r="BS22" s="13">
        <f>SUM(AR22:AU22)</f>
        <v>2711.4673976268841</v>
      </c>
    </row>
    <row r="23" spans="1:74"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612" t="str">
        <f t="shared" si="44"/>
        <v>N/A</v>
      </c>
      <c r="AW23" s="612"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489" t="s">
        <v>101</v>
      </c>
      <c r="BP23" s="680" t="str">
        <f t="shared" si="47"/>
        <v>N/A</v>
      </c>
      <c r="BQ23" s="680" t="str">
        <f t="shared" si="48"/>
        <v>N/A</v>
      </c>
      <c r="BR23" s="19"/>
      <c r="BS23" s="489" t="s">
        <v>101</v>
      </c>
    </row>
    <row r="24" spans="1:74"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492"/>
      <c r="BQ24" s="492"/>
      <c r="BR24" s="19"/>
      <c r="BS24" s="37"/>
    </row>
    <row r="25" spans="1:74" x14ac:dyDescent="0.25">
      <c r="A25" s="38" t="s">
        <v>5</v>
      </c>
      <c r="B25" s="28"/>
      <c r="C25" s="28">
        <v>2945</v>
      </c>
      <c r="D25" s="28">
        <v>3000</v>
      </c>
      <c r="E25" s="28">
        <v>2840</v>
      </c>
      <c r="F25" s="28">
        <v>2505</v>
      </c>
      <c r="G25" s="28">
        <v>2460</v>
      </c>
      <c r="H25" s="28">
        <v>2245</v>
      </c>
      <c r="I25" s="572">
        <v>2105.537750252664</v>
      </c>
      <c r="J25" s="572">
        <v>1830.3464916819003</v>
      </c>
      <c r="K25" s="572">
        <v>1952.5009481835568</v>
      </c>
      <c r="L25" s="572">
        <v>1958.7911106837323</v>
      </c>
      <c r="M25" s="545">
        <f>IF(ISERROR(K25/J25),"N/A",IF(J25&lt;0,"N/A",IF(K25&lt;0,"N/A",IF(K25/J25-1&gt;300%,"&gt;±300%",IF(K25/J25-1&lt;-300%,"&gt;±300%",K25/J25-1)))))</f>
        <v>6.6738432890599331E-2</v>
      </c>
      <c r="N25" s="545">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541.21125275204304</v>
      </c>
      <c r="AI25" s="572">
        <v>535.93402330837796</v>
      </c>
      <c r="AJ25" s="28">
        <v>529.95018102166023</v>
      </c>
      <c r="AK25" s="28">
        <v>498.44229317058239</v>
      </c>
      <c r="AL25" s="28">
        <v>396.63405846780205</v>
      </c>
      <c r="AM25" s="28">
        <v>388.84279375950177</v>
      </c>
      <c r="AN25" s="28">
        <v>511.18101744141416</v>
      </c>
      <c r="AO25" s="28">
        <v>533.68862201318211</v>
      </c>
      <c r="AP25" s="572">
        <v>487.30936025685696</v>
      </c>
      <c r="AQ25" s="572">
        <v>469.95020098424459</v>
      </c>
      <c r="AR25" s="572">
        <v>484.61517848069673</v>
      </c>
      <c r="AS25" s="572">
        <v>510.62620846175867</v>
      </c>
      <c r="AT25" s="572">
        <v>468.8903190734726</v>
      </c>
      <c r="AU25" s="572">
        <v>495.63599971996797</v>
      </c>
      <c r="AV25" s="612">
        <f t="shared" ref="AV25" si="49">IF(ISERROR(AU25/AQ25),"N/A",IF(AQ25&lt;0,"N/A",IF(AU25&lt;0,"N/A",IF(AU25/AQ25-1&gt;300%,"&gt;±300%",IF(AU25/AQ25-1&lt;-300%,"&gt;±300%",AU25/AQ25-1)))))</f>
        <v>5.4656426748894038E-2</v>
      </c>
      <c r="AW25" s="612">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45">
        <f>IF(ISERROR(BO25/BM25),"N/A",IF(BM25&lt;0,"N/A",IF(BO25&lt;0,"N/A",IF(BO25/BM25-1&gt;300%,"&gt;±300%",IF(BO25/BM25-1&lt;-300%,"&gt;±300%",BO25/BM25-1)))))</f>
        <v>7.5912091626617606E-3</v>
      </c>
      <c r="BQ25" s="545">
        <f>IF(ISERROR(BO25/BN25),"N/A",IF(BN25&lt;0,"N/A",IF(BO25&lt;0,"N/A",IF(BO25/BN25-1&gt;300%,"&gt;±300%",IF(BO25/BN25-1&lt;-300%,"&gt;±300%",BO25/BN25-1)))))</f>
        <v>-3.0861928123162685E-2</v>
      </c>
      <c r="BR25" s="19"/>
      <c r="BS25" s="647">
        <f>SUM(AR25:AU25)</f>
        <v>1959.767705735896</v>
      </c>
    </row>
    <row r="26" spans="1:74"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492"/>
      <c r="BQ26" s="492"/>
      <c r="BR26" s="19"/>
      <c r="BS26" s="13"/>
    </row>
    <row r="27" spans="1:74" x14ac:dyDescent="0.25">
      <c r="A27" s="23" t="s">
        <v>6</v>
      </c>
      <c r="B27" s="9"/>
      <c r="C27" s="555">
        <v>1580</v>
      </c>
      <c r="D27" s="555">
        <v>1700</v>
      </c>
      <c r="E27" s="555">
        <v>1845</v>
      </c>
      <c r="F27" s="555">
        <v>1955</v>
      </c>
      <c r="G27" s="555">
        <v>1825</v>
      </c>
      <c r="H27" s="555">
        <v>2015</v>
      </c>
      <c r="I27" s="555">
        <f t="shared" ref="I27" si="51">SUM(I28:I33)</f>
        <v>2144.298158848937</v>
      </c>
      <c r="J27" s="555">
        <f>SUM(J28:J33)</f>
        <v>2018.4246366109733</v>
      </c>
      <c r="K27" s="555">
        <f t="shared" ref="K27:L27" si="52">SUM(K28:K33)</f>
        <v>2507.3872993816303</v>
      </c>
      <c r="L27" s="555">
        <f t="shared" si="52"/>
        <v>2131.9853655785332</v>
      </c>
      <c r="M27" s="492">
        <f t="shared" ref="M27:N33" si="53">IF(ISERROR(K27/J27),"N/A",IF(J27&lt;0,"N/A",IF(K27&lt;0,"N/A",IF(K27/J27-1&gt;300%,"&gt;±300%",IF(K27/J27-1&lt;-300%,"&gt;±300%",K27/J27-1)))))</f>
        <v>0.24224965049557046</v>
      </c>
      <c r="N27" s="492">
        <f t="shared" si="53"/>
        <v>-0.14971836775901293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54">SUM(AH28:AH33)</f>
        <v>561.20517752838009</v>
      </c>
      <c r="AI27" s="555">
        <f t="shared" si="54"/>
        <v>540.41766590803388</v>
      </c>
      <c r="AJ27" s="555">
        <f t="shared" si="54"/>
        <v>536.83000842278523</v>
      </c>
      <c r="AK27" s="555">
        <f t="shared" si="54"/>
        <v>505.84280449805686</v>
      </c>
      <c r="AL27" s="555">
        <f t="shared" si="54"/>
        <v>579.38552070275034</v>
      </c>
      <c r="AM27" s="555">
        <f t="shared" si="54"/>
        <v>335.4746030558191</v>
      </c>
      <c r="AN27" s="555">
        <f t="shared" si="54"/>
        <v>562.36523516432612</v>
      </c>
      <c r="AO27" s="555">
        <f t="shared" si="54"/>
        <v>539.00874178911704</v>
      </c>
      <c r="AP27" s="555">
        <f t="shared" si="54"/>
        <v>709.23132115444696</v>
      </c>
      <c r="AQ27" s="563">
        <f>SUM(AQ28:AQ33)</f>
        <v>545.60675216107097</v>
      </c>
      <c r="AR27" s="563">
        <f>SUM(AR28:AR33)</f>
        <v>607.40033230597624</v>
      </c>
      <c r="AS27" s="563">
        <f>SUM(AS28:AS33)</f>
        <v>645.14889376013639</v>
      </c>
      <c r="AT27" s="563">
        <f>SUM(AT28:AT33)</f>
        <v>510.01597918320874</v>
      </c>
      <c r="AU27" s="563">
        <f>SUM(AU28:AU33)</f>
        <v>550.60595198176486</v>
      </c>
      <c r="AV27" s="492">
        <f t="shared" ref="AV27:AV33" si="55">IF(ISERROR(AU27/AQ27),"N/A",IF(AQ27&lt;0,"N/A",IF(AU27&lt;0,"N/A",IF(AU27/AQ27-1&gt;300%,"&gt;±300%",IF(AU27/AQ27-1&lt;-300%,"&gt;±300%",AU27/AQ27-1)))))</f>
        <v>9.1626428758309064E-3</v>
      </c>
      <c r="AW27" s="492">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92">
        <f t="shared" ref="BP27:BP33" si="73">IF(ISERROR(BO27/BM27),"N/A",IF(BM27&lt;0,"N/A",IF(BO27&lt;0,"N/A",IF(BO27/BM27-1&gt;300%,"&gt;±300%",IF(BO27/BM27-1&lt;-300%,"&gt;±300%",BO27/BM27-1)))))</f>
        <v>-0.15477386786439207</v>
      </c>
      <c r="BQ27" s="492">
        <f t="shared" ref="BQ27:BQ33" si="74">IF(ISERROR(BO27/BN27),"N/A",IF(BN27&lt;0,"N/A",IF(BO27&lt;0,"N/A",IF(BO27/BN27-1&gt;300%,"&gt;±300%",IF(BO27/BN27-1&lt;-300%,"&gt;±300%",BO27/BN27-1)))))</f>
        <v>-0.15322934293283308</v>
      </c>
      <c r="BR27" s="19"/>
      <c r="BS27" s="36">
        <f t="shared" ref="BS27:BS33" si="75">SUM(AR27:AU27)</f>
        <v>2313.1711572310865</v>
      </c>
    </row>
    <row r="28" spans="1:74" x14ac:dyDescent="0.25">
      <c r="A28" s="10"/>
      <c r="B28" s="10" t="s">
        <v>12</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92">
        <f t="shared" si="55"/>
        <v>-0.19034000091796099</v>
      </c>
      <c r="AW28" s="492">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92">
        <f t="shared" si="73"/>
        <v>-0.13660334226281889</v>
      </c>
      <c r="BQ28" s="492">
        <f t="shared" si="74"/>
        <v>-0.19050838973553941</v>
      </c>
      <c r="BR28" s="19"/>
      <c r="BS28" s="13">
        <f t="shared" si="75"/>
        <v>607.51626605431716</v>
      </c>
    </row>
    <row r="29" spans="1:74" x14ac:dyDescent="0.25">
      <c r="A29" s="10"/>
      <c r="B29" s="10" t="s">
        <v>13</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92">
        <f t="shared" si="55"/>
        <v>0.17402055546314044</v>
      </c>
      <c r="AW29" s="492">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92">
        <f t="shared" si="73"/>
        <v>0.16617911349996106</v>
      </c>
      <c r="BQ29" s="492">
        <f t="shared" si="74"/>
        <v>-8.0227952290227167E-2</v>
      </c>
      <c r="BR29" s="19"/>
      <c r="BS29" s="13">
        <f t="shared" si="75"/>
        <v>184.42306496950619</v>
      </c>
    </row>
    <row r="30" spans="1:74" x14ac:dyDescent="0.25">
      <c r="A30" s="10"/>
      <c r="B30" s="10" t="s">
        <v>10</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92">
        <f t="shared" si="55"/>
        <v>-0.23284895955942664</v>
      </c>
      <c r="AW30" s="492">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92">
        <f t="shared" si="73"/>
        <v>-0.17046655882147943</v>
      </c>
      <c r="BQ30" s="492">
        <f t="shared" si="74"/>
        <v>-0.15332402023801106</v>
      </c>
      <c r="BR30" s="19"/>
      <c r="BS30" s="13">
        <f t="shared" si="75"/>
        <v>123.30875999999999</v>
      </c>
    </row>
    <row r="31" spans="1:74" x14ac:dyDescent="0.25">
      <c r="A31" s="10"/>
      <c r="B31" s="10" t="s">
        <v>11</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92">
        <f t="shared" si="55"/>
        <v>0.21279598205394135</v>
      </c>
      <c r="AW31" s="492">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92">
        <f t="shared" si="73"/>
        <v>-0.47653841754368775</v>
      </c>
      <c r="BQ31" s="492">
        <f t="shared" si="74"/>
        <v>-0.38977722344685473</v>
      </c>
      <c r="BR31" s="19"/>
      <c r="BS31" s="13">
        <f>SUM(AR31:AU31)</f>
        <v>552.97060660375814</v>
      </c>
    </row>
    <row r="32" spans="1:74" x14ac:dyDescent="0.25">
      <c r="A32" s="10"/>
      <c r="B32" s="10" t="s">
        <v>58</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92">
        <f t="shared" si="55"/>
        <v>8.1553770903192824E-2</v>
      </c>
      <c r="AW32" s="492">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92">
        <f t="shared" si="73"/>
        <v>0.10303926136024044</v>
      </c>
      <c r="BQ32" s="492">
        <f t="shared" si="74"/>
        <v>1.3207037862258852E-2</v>
      </c>
      <c r="BR32" s="19"/>
      <c r="BS32" s="13">
        <f t="shared" si="75"/>
        <v>268.42675329505698</v>
      </c>
    </row>
    <row r="33" spans="1:71" x14ac:dyDescent="0.25">
      <c r="A33" s="29"/>
      <c r="B33" s="29" t="s">
        <v>2</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12">
        <f t="shared" si="55"/>
        <v>0.15923205676490992</v>
      </c>
      <c r="AW33" s="612">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9">
        <f t="shared" si="69"/>
        <v>278.93866780874697</v>
      </c>
      <c r="BM33" s="599">
        <f t="shared" si="70"/>
        <v>273.3348902920215</v>
      </c>
      <c r="BN33" s="599">
        <f t="shared" si="71"/>
        <v>277.22673727888179</v>
      </c>
      <c r="BO33" s="13">
        <f t="shared" si="72"/>
        <v>299.29896902956568</v>
      </c>
      <c r="BP33" s="545">
        <f t="shared" si="73"/>
        <v>9.4989990885558262E-2</v>
      </c>
      <c r="BQ33" s="545">
        <f t="shared" si="74"/>
        <v>7.9617976127893897E-2</v>
      </c>
      <c r="BR33" s="19"/>
      <c r="BS33" s="611">
        <f t="shared" si="75"/>
        <v>576.52570630844752</v>
      </c>
    </row>
    <row r="34" spans="1:71"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580"/>
      <c r="AV34" s="492"/>
      <c r="AW34" s="492"/>
      <c r="AX34" s="4"/>
      <c r="AY34" s="37"/>
      <c r="AZ34" s="37"/>
      <c r="BA34" s="37"/>
      <c r="BB34" s="37"/>
      <c r="BC34" s="37"/>
      <c r="BD34" s="37"/>
      <c r="BE34" s="37"/>
      <c r="BF34" s="37"/>
      <c r="BG34" s="37"/>
      <c r="BH34" s="37"/>
      <c r="BI34" s="37"/>
      <c r="BJ34" s="37"/>
      <c r="BK34" s="37"/>
      <c r="BL34" s="37"/>
      <c r="BM34" s="37"/>
      <c r="BN34" s="37"/>
      <c r="BO34" s="37"/>
      <c r="BP34" s="492"/>
      <c r="BQ34" s="492"/>
      <c r="BR34" s="19"/>
      <c r="BS34" s="13"/>
    </row>
    <row r="35" spans="1:71" x14ac:dyDescent="0.25">
      <c r="A35" s="23" t="s">
        <v>3</v>
      </c>
      <c r="B35" s="9"/>
      <c r="C35" s="656">
        <v>935</v>
      </c>
      <c r="D35" s="656">
        <v>150</v>
      </c>
      <c r="E35" s="656">
        <v>305</v>
      </c>
      <c r="F35" s="656">
        <v>535</v>
      </c>
      <c r="G35" s="656">
        <v>275</v>
      </c>
      <c r="H35" s="656">
        <v>15</v>
      </c>
      <c r="I35" s="656">
        <f t="shared" ref="I35:J35" si="78">SUM(I36:I38)</f>
        <v>1236.8318457356809</v>
      </c>
      <c r="J35" s="656">
        <f t="shared" si="78"/>
        <v>1543.7189258818007</v>
      </c>
      <c r="K35" s="656">
        <f>SUM(K36:K38)</f>
        <v>-44.9763453768727</v>
      </c>
      <c r="L35" s="656">
        <f t="shared" ref="L35" si="79">SUM(L36:L38)</f>
        <v>-565.224798711218</v>
      </c>
      <c r="M35" s="492" t="str">
        <f t="shared" ref="M35:N38" si="80">IF(ISERROR(K35/J35),"N/A",IF(J35&lt;0,"N/A",IF(K35&lt;0,"N/A",IF(K35/J35-1&gt;300%,"&gt;±300%",IF(K35/J35-1&lt;-300%,"&gt;±300%",K35/J35-1)))))</f>
        <v>N/A</v>
      </c>
      <c r="N35" s="492" t="str">
        <f t="shared" si="8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81">SUM(AH36:AH38)</f>
        <v>790.1661115212097</v>
      </c>
      <c r="AI35" s="656">
        <f t="shared" si="81"/>
        <v>122.24379953203626</v>
      </c>
      <c r="AJ35" s="656">
        <f t="shared" si="81"/>
        <v>246.81899767772563</v>
      </c>
      <c r="AK35" s="656">
        <f t="shared" si="81"/>
        <v>77.602937004709432</v>
      </c>
      <c r="AL35" s="656">
        <f t="shared" si="81"/>
        <v>66.580394547265257</v>
      </c>
      <c r="AM35" s="656">
        <f t="shared" si="81"/>
        <v>382.79631665098714</v>
      </c>
      <c r="AN35" s="656">
        <f t="shared" si="81"/>
        <v>959.66732608193229</v>
      </c>
      <c r="AO35" s="656">
        <f t="shared" si="81"/>
        <v>134.67488860161626</v>
      </c>
      <c r="AP35" s="656">
        <f t="shared" si="81"/>
        <v>158.67181550394133</v>
      </c>
      <c r="AQ35" s="656">
        <f>SUM(AQ36:AQ38)</f>
        <v>186.80608495644449</v>
      </c>
      <c r="AR35" s="656">
        <f>SUM(AR36:AR38)</f>
        <v>-282.38634449291567</v>
      </c>
      <c r="AS35" s="656">
        <f>SUM(AS36:AS38)</f>
        <v>-108.06790134434286</v>
      </c>
      <c r="AT35" s="656">
        <f>SUM(AT36:AT38)</f>
        <v>-165.437874613882</v>
      </c>
      <c r="AU35" s="656">
        <f>SUM(AU36:AU38)</f>
        <v>-141.96223184620771</v>
      </c>
      <c r="AV35" s="492" t="str">
        <f t="shared" ref="AV35:AV38" si="82">IF(ISERROR(AU35/AQ35),"N/A",IF(AQ35&lt;0,"N/A",IF(AU35&lt;0,"N/A",IF(AU35/AQ35-1&gt;300%,"&gt;±300%",IF(AU35/AQ35-1&lt;-300%,"&gt;±300%",AU35/AQ35-1)))))</f>
        <v>N/A</v>
      </c>
      <c r="AW35" s="492"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92" t="str">
        <f t="shared" ref="BP35:BP38" si="86">IF(ISERROR(BO35/BM35),"N/A",IF(BM35&lt;0,"N/A",IF(BO35&lt;0,"N/A",IF(BO35/BM35-1&gt;300%,"&gt;±300%",IF(BO35/BM35-1&lt;-300%,"&gt;±300%",BO35/BM35-1)))))</f>
        <v>N/A</v>
      </c>
      <c r="BQ35" s="492" t="str">
        <f t="shared" ref="BQ35:BQ38" si="87">IF(ISERROR(BO35/BN35),"N/A",IF(BN35&lt;0,"N/A",IF(BO35&lt;0,"N/A",IF(BO35/BN35-1&gt;300%,"&gt;±300%",IF(BO35/BN35-1&lt;-300%,"&gt;±300%",BO35/BN35-1)))))</f>
        <v>N/A</v>
      </c>
      <c r="BR35" s="19"/>
      <c r="BS35" s="36">
        <f>SUM(AR35:AU35)</f>
        <v>-697.85435229734821</v>
      </c>
    </row>
    <row r="36" spans="1:71" x14ac:dyDescent="0.25">
      <c r="A36" s="10"/>
      <c r="B36" s="10" t="s">
        <v>42</v>
      </c>
      <c r="C36" s="657">
        <v>-5</v>
      </c>
      <c r="D36" s="657">
        <v>50</v>
      </c>
      <c r="E36" s="657">
        <v>525</v>
      </c>
      <c r="F36" s="657">
        <v>460</v>
      </c>
      <c r="G36" s="657">
        <v>215</v>
      </c>
      <c r="H36" s="657">
        <v>280</v>
      </c>
      <c r="I36" s="658">
        <v>266.24833333333333</v>
      </c>
      <c r="J36" s="658">
        <v>578.36974999999995</v>
      </c>
      <c r="K36" s="658">
        <v>331.78375</v>
      </c>
      <c r="L36" s="658">
        <v>284.77520128878194</v>
      </c>
      <c r="M36" s="26">
        <f t="shared" si="80"/>
        <v>-0.42634664070864703</v>
      </c>
      <c r="N36" s="26">
        <f t="shared" si="80"/>
        <v>-0.1416843010280584</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61.215219016350538</v>
      </c>
      <c r="AU36" s="658">
        <v>69.980504221131866</v>
      </c>
      <c r="AV36" s="492">
        <f t="shared" si="82"/>
        <v>-0.34348263658974543</v>
      </c>
      <c r="AW36" s="492">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92">
        <f t="shared" si="86"/>
        <v>3.1915499240226408E-2</v>
      </c>
      <c r="BQ36" s="492">
        <f t="shared" si="87"/>
        <v>-0.35891287941225014</v>
      </c>
      <c r="BR36" s="19"/>
      <c r="BS36" s="13">
        <f>SUM(AR36:AU36)</f>
        <v>335.84142430413607</v>
      </c>
    </row>
    <row r="37" spans="1:71" x14ac:dyDescent="0.25">
      <c r="A37" s="10"/>
      <c r="B37" s="10" t="s">
        <v>43</v>
      </c>
      <c r="C37" s="657">
        <v>905</v>
      </c>
      <c r="D37" s="657">
        <v>215</v>
      </c>
      <c r="E37" s="657">
        <v>-240</v>
      </c>
      <c r="F37" s="657">
        <v>-10</v>
      </c>
      <c r="G37" s="657">
        <v>105</v>
      </c>
      <c r="H37" s="657">
        <v>-245</v>
      </c>
      <c r="I37" s="658">
        <v>990.79797866820195</v>
      </c>
      <c r="J37" s="658">
        <v>506.96529149579936</v>
      </c>
      <c r="K37" s="658">
        <v>-238.16492709999065</v>
      </c>
      <c r="L37" s="658">
        <v>-550</v>
      </c>
      <c r="M37" s="26" t="str">
        <f t="shared" si="80"/>
        <v>N/A</v>
      </c>
      <c r="N37" s="26" t="str">
        <f t="shared" si="8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658">
        <v>-88.9915629999999</v>
      </c>
      <c r="AV37" s="492" t="str">
        <f t="shared" si="82"/>
        <v>N/A</v>
      </c>
      <c r="AW37" s="492"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92" t="str">
        <f t="shared" si="86"/>
        <v>N/A</v>
      </c>
      <c r="BQ37" s="492" t="str">
        <f t="shared" si="87"/>
        <v>N/A</v>
      </c>
      <c r="BR37" s="19"/>
      <c r="BS37" s="13">
        <f>SUM(AR37:AU37)</f>
        <v>-632.00206979999894</v>
      </c>
    </row>
    <row r="38" spans="1:71"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-300</v>
      </c>
      <c r="M38" s="26" t="str">
        <f t="shared" si="80"/>
        <v>N/A</v>
      </c>
      <c r="N38" s="26" t="str">
        <f t="shared" si="8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658">
        <v>-122.9511730673397</v>
      </c>
      <c r="AV38" s="492" t="str">
        <f t="shared" si="82"/>
        <v>N/A</v>
      </c>
      <c r="AW38" s="492"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92" t="str">
        <f t="shared" si="86"/>
        <v>N/A</v>
      </c>
      <c r="BQ38" s="492" t="str">
        <f t="shared" si="87"/>
        <v>N/A</v>
      </c>
      <c r="BR38" s="19"/>
      <c r="BS38" s="13">
        <f>SUM(AR38:AU38)</f>
        <v>-401.6937068014854</v>
      </c>
    </row>
    <row r="39" spans="1:71"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573"/>
      <c r="AV39" s="492"/>
      <c r="AW39" s="492"/>
      <c r="AX39" s="4"/>
      <c r="AY39" s="4"/>
      <c r="AZ39" s="13"/>
      <c r="BA39" s="13"/>
      <c r="BB39" s="13"/>
      <c r="BC39" s="13"/>
      <c r="BD39" s="13"/>
      <c r="BE39" s="13"/>
      <c r="BF39" s="13"/>
      <c r="BG39" s="13"/>
      <c r="BH39" s="13"/>
      <c r="BI39" s="13"/>
      <c r="BJ39" s="13"/>
      <c r="BK39" s="13"/>
      <c r="BL39" s="13"/>
      <c r="BM39" s="13"/>
      <c r="BN39" s="13"/>
      <c r="BO39" s="13"/>
      <c r="BP39" s="492"/>
      <c r="BQ39" s="492"/>
      <c r="BR39" s="19"/>
      <c r="BS39" s="13"/>
    </row>
    <row r="40" spans="1:71" x14ac:dyDescent="0.25">
      <c r="A40" s="33" t="s">
        <v>26</v>
      </c>
      <c r="B40" s="34"/>
      <c r="C40" s="560">
        <v>8590</v>
      </c>
      <c r="D40" s="560">
        <v>8095</v>
      </c>
      <c r="E40" s="560">
        <v>8235</v>
      </c>
      <c r="F40" s="560">
        <v>8355</v>
      </c>
      <c r="G40" s="560">
        <v>7860</v>
      </c>
      <c r="H40" s="560">
        <v>7375</v>
      </c>
      <c r="I40" s="582">
        <f t="shared" ref="I40" si="88">SUM(I21,I25,I27,I35)</f>
        <v>8353.4597978792808</v>
      </c>
      <c r="J40" s="560">
        <f>SUM(J21,J25,J27,J35)</f>
        <v>7793.6713459355715</v>
      </c>
      <c r="K40" s="560">
        <f>SUM(K21,K25,K27,K35)</f>
        <v>7053.401079295897</v>
      </c>
      <c r="L40" s="560">
        <f>SUM(L21,L25,L27,L35)</f>
        <v>6540.1251484000904</v>
      </c>
      <c r="M40" s="540">
        <f>IF(ISERROR(K40/J40),"N/A",IF(J40&lt;0,"N/A",IF(K40&lt;0,"N/A",IF(K40/J40-1&gt;300%,"&gt;±300%",IF(K40/J40-1&lt;-300%,"&gt;±300%",K40/J40-1)))))</f>
        <v>-9.4983510823269168E-2</v>
      </c>
      <c r="N40" s="540">
        <f>IF(ISERROR(L40/K40),"N/A",IF(K40&lt;0,"N/A",IF(L40&lt;0,"N/A",IF(L40/K40-1&gt;300%,"&gt;±300%",IF(L40/K40-1&lt;-300%,"&gt;±300%",L40/K40-1)))))</f>
        <v>-7.2769990693205333E-2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61">
        <f t="shared" ref="AV40" si="90">IF(ISERROR(AU40/AQ40),"N/A",IF(AQ40&lt;0,"N/A",IF(AU40&lt;0,"N/A",IF(AU40/AQ40-1&gt;300%,"&gt;±300%",IF(AU40/AQ40-1&lt;-300%,"&gt;±300%",AU40/AQ40-1)))))</f>
        <v>-0.13331988793426408</v>
      </c>
      <c r="AW40" s="561">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61">
        <f>IF(ISERROR(BO40/BM40),"N/A",IF(BM40&lt;0,"N/A",IF(BO40&lt;0,"N/A",IF(BO40/BM40-1&gt;300%,"&gt;±300%",IF(BO40/BM40-1&lt;-300%,"&gt;±300%",BO40/BM40-1)))))</f>
        <v>-0.19516876953375861</v>
      </c>
      <c r="BQ40" s="561">
        <f>IF(ISERROR(BO40/BN40),"N/A",IF(BN40&lt;0,"N/A",IF(BO40&lt;0,"N/A",IF(BO40/BN40-1&gt;300%,"&gt;±300%",IF(BO40/BN40-1&lt;-300%,"&gt;±300%",BO40/BN40-1)))))</f>
        <v>1.6806886562099388E-2</v>
      </c>
      <c r="BR40" s="19"/>
      <c r="BS40" s="645">
        <f>SUM(AR40:AU40)</f>
        <v>6286.5519082965184</v>
      </c>
    </row>
    <row r="41" spans="1:71"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563"/>
      <c r="AV41" s="492"/>
      <c r="AW41" s="492"/>
      <c r="AX41" s="4"/>
      <c r="AY41" s="39"/>
      <c r="BM41" s="613"/>
      <c r="BN41" s="613"/>
      <c r="BO41" s="613"/>
      <c r="BP41" s="614"/>
      <c r="BQ41" s="614"/>
      <c r="BR41" s="19"/>
      <c r="BS41" s="646"/>
    </row>
    <row r="42" spans="1:71" x14ac:dyDescent="0.25">
      <c r="A42" s="41" t="s">
        <v>7</v>
      </c>
      <c r="B42" s="42"/>
      <c r="C42" s="584">
        <v>-735</v>
      </c>
      <c r="D42" s="584">
        <v>-815</v>
      </c>
      <c r="E42" s="584">
        <v>-325</v>
      </c>
      <c r="F42" s="584">
        <v>-420</v>
      </c>
      <c r="G42" s="584">
        <v>215</v>
      </c>
      <c r="H42" s="584">
        <v>715</v>
      </c>
      <c r="I42" s="584">
        <f>I18-I40</f>
        <v>-139.01695731193831</v>
      </c>
      <c r="J42" s="584">
        <f>J18-J40</f>
        <v>-959.2765592908645</v>
      </c>
      <c r="K42" s="640">
        <f>K18-K40</f>
        <v>1086.582442326282</v>
      </c>
      <c r="L42" s="640">
        <f>L18-L40</f>
        <v>974.05975797652809</v>
      </c>
      <c r="M42" s="547" t="str">
        <f>IF(ISERROR(K42/J42),"N/A",IF(J42&lt;0,"N/A",IF(K42&lt;0,"N/A",IF(K42/J42-1&gt;300%,"&gt;±300%",IF(K42/J42-1&lt;-300%,"&gt;±300%",K42/J42-1)))))</f>
        <v>N/A</v>
      </c>
      <c r="N42" s="547">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47">
        <f t="shared" ref="AV42" si="94">IF(ISERROR(AU42/AQ42),"N/A",IF(AQ42&lt;0,"N/A",IF(AU42&lt;0,"N/A",IF(AU42/AQ42-1&gt;300%,"&gt;±300%",IF(AU42/AQ42-1&lt;-300%,"&gt;±300%",AU42/AQ42-1)))))</f>
        <v>0.41679493982848448</v>
      </c>
      <c r="AW42" s="547">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47" t="str">
        <f>IF(ISERROR(BO42/BM42),"N/A",IF(BM42&lt;0,"N/A",IF(BO42&lt;0,"N/A",IF(BO42/BM42-1&gt;300%,"&gt;±300%",IF(BO42/BM42-1&lt;-300%,"&gt;±300%",BO42/BM42-1)))))</f>
        <v>&gt;±300%</v>
      </c>
      <c r="BQ42" s="547">
        <f>IF(ISERROR(BO42/BN42),"N/A",IF(BN42&lt;0,"N/A",IF(BO42&lt;0,"N/A",IF(BO42/BN42-1&gt;300%,"&gt;±300%",IF(BO42/BN42-1&lt;-300%,"&gt;±300%",BO42/BN42-1)))))</f>
        <v>-0.50413437331684463</v>
      </c>
      <c r="BR42" s="19"/>
      <c r="BS42" s="46">
        <f>SUM(AR42:AU42)</f>
        <v>1447.4655628298444</v>
      </c>
    </row>
    <row r="43" spans="1:71"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698"/>
      <c r="AV43" s="550"/>
      <c r="AW43" s="550"/>
      <c r="AX43" s="4"/>
      <c r="AY43" s="199"/>
      <c r="AZ43" s="7"/>
      <c r="BA43" s="7"/>
      <c r="BB43" s="7"/>
      <c r="BC43" s="7"/>
      <c r="BD43" s="7"/>
      <c r="BE43" s="7"/>
      <c r="BF43" s="7"/>
      <c r="BG43" s="7"/>
      <c r="BH43" s="7"/>
      <c r="BI43" s="7"/>
      <c r="BJ43" s="7"/>
      <c r="BK43" s="7"/>
      <c r="BL43" s="7"/>
      <c r="BM43" s="7"/>
      <c r="BN43" s="7"/>
      <c r="BO43" s="7"/>
      <c r="BP43" s="288"/>
      <c r="BQ43" s="288"/>
      <c r="BR43" s="676"/>
      <c r="BS43" s="7"/>
    </row>
    <row r="44" spans="1:71" x14ac:dyDescent="0.25">
      <c r="A44" s="41" t="s">
        <v>38</v>
      </c>
      <c r="B44" s="660">
        <v>4140</v>
      </c>
      <c r="C44" s="43">
        <v>3405</v>
      </c>
      <c r="D44" s="43">
        <v>2590</v>
      </c>
      <c r="E44" s="43">
        <v>2265</v>
      </c>
      <c r="F44" s="43">
        <v>1845</v>
      </c>
      <c r="G44" s="43">
        <v>2060</v>
      </c>
      <c r="H44" s="43">
        <v>2775</v>
      </c>
      <c r="I44" s="630">
        <f>H45+I42</f>
        <v>3510.9830426880617</v>
      </c>
      <c r="J44" s="43">
        <f>I44+J42</f>
        <v>2551.7064833971972</v>
      </c>
      <c r="K44" s="43">
        <f>J44+K42</f>
        <v>3638.2889257234792</v>
      </c>
      <c r="L44" s="43">
        <f>K44+L42</f>
        <v>4612.3486837000073</v>
      </c>
      <c r="M44" s="547">
        <f>IF(ISERROR(K44/J44),"N/A",IF(J44&lt;0,"N/A",IF(K44&lt;0,"N/A",IF(K44/J44-1&gt;300%,"&gt;±300%",IF(K44/J44-1&lt;-300%,"&gt;±300%",K44/J44-1)))))</f>
        <v>0.42582579516734542</v>
      </c>
      <c r="N44" s="547">
        <f>IF(ISERROR(L44/K44),"N/A",IF(K44&lt;0,"N/A",IF(L44&lt;0,"N/A",IF(L44/K44-1&gt;300%,"&gt;±300%",IF(L44/K44-1&lt;-300%,"&gt;±300%",L44/K44-1)))))</f>
        <v>0.26772468538430738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19"/>
      <c r="BS44" s="46"/>
    </row>
    <row r="45" spans="1:71" x14ac:dyDescent="0.25">
      <c r="A45" s="675" t="s">
        <v>117</v>
      </c>
      <c r="B45" s="36"/>
      <c r="C45" s="36"/>
      <c r="D45" s="36"/>
      <c r="E45" s="36"/>
      <c r="F45" s="36"/>
      <c r="G45" s="36"/>
      <c r="H45" s="675">
        <v>3650</v>
      </c>
      <c r="I45" s="36"/>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-0.18253599176522728</v>
      </c>
      <c r="BK45" s="288"/>
      <c r="BL45" s="550">
        <f>BL40/BK40-1</f>
        <v>0.44754995328840508</v>
      </c>
      <c r="BM45" s="288"/>
      <c r="BN45" s="550"/>
      <c r="BO45" s="550"/>
      <c r="BP45" s="675"/>
      <c r="BQ45" s="675"/>
      <c r="BR45" s="675"/>
      <c r="BS45" s="288"/>
    </row>
    <row r="46" spans="1:71" x14ac:dyDescent="0.25">
      <c r="I46" s="700"/>
      <c r="J46" s="700"/>
      <c r="K46" s="700"/>
      <c r="L46" s="700"/>
      <c r="AL46" s="590"/>
    </row>
    <row r="47" spans="1:71" x14ac:dyDescent="0.25">
      <c r="L47" s="675"/>
      <c r="AL47" s="590"/>
    </row>
    <row r="48" spans="1:71"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row r="59" spans="38:38" x14ac:dyDescent="0.25">
      <c r="AL59" s="59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dimension ref="A1:BT58"/>
  <sheetViews>
    <sheetView topLeftCell="A31" workbookViewId="0">
      <selection activeCell="J5" sqref="J5"/>
    </sheetView>
  </sheetViews>
  <sheetFormatPr defaultColWidth="9.28515625" defaultRowHeight="15" x14ac:dyDescent="0.25"/>
  <cols>
    <col min="1" max="1" width="36.28515625" style="15" bestFit="1" customWidth="1"/>
    <col min="2" max="2" width="25.7109375" style="15" bestFit="1" customWidth="1"/>
    <col min="3" max="8" width="4.28515625" style="15" hidden="1" customWidth="1"/>
    <col min="9" max="9" width="4.28515625" style="351" hidden="1" customWidth="1"/>
    <col min="10" max="11" width="4.28515625" style="15" bestFit="1" customWidth="1"/>
    <col min="12" max="12" width="4.7109375" style="15" bestFit="1" customWidth="1"/>
    <col min="13" max="13" width="7.7109375" style="15" bestFit="1" customWidth="1"/>
    <col min="14" max="14" width="8.28515625" style="15" bestFit="1" customWidth="1"/>
    <col min="15" max="15" width="3" style="15" customWidth="1"/>
    <col min="16" max="24" width="6.5703125" style="15" hidden="1" customWidth="1"/>
    <col min="25" max="33" width="6.5703125" style="104" hidden="1" customWidth="1"/>
    <col min="34" max="37" width="6.5703125" style="101" hidden="1" customWidth="1"/>
    <col min="38" max="38" width="6.5703125" style="386" hidden="1" customWidth="1"/>
    <col min="39" max="41" width="6.5703125" style="104" hidden="1" customWidth="1"/>
    <col min="42" max="47" width="6.5703125" style="104" bestFit="1" customWidth="1"/>
    <col min="48" max="49" width="9.28515625" style="17" bestFit="1" customWidth="1"/>
    <col min="50" max="50" width="7.7109375" style="15" customWidth="1"/>
    <col min="51" max="51" width="3.28515625" style="15" bestFit="1" customWidth="1"/>
    <col min="52" max="67" width="6.5703125" style="40" bestFit="1" customWidth="1"/>
    <col min="68" max="68" width="6.5703125" style="15" bestFit="1" customWidth="1"/>
    <col min="69" max="70" width="9.28515625" style="15" bestFit="1" customWidth="1"/>
    <col min="71" max="71" width="3.28515625" style="40" bestFit="1" customWidth="1"/>
    <col min="72" max="72" width="9.28515625" style="519" bestFit="1" customWidth="1"/>
    <col min="73" max="16384" width="9.28515625" style="519"/>
  </cols>
  <sheetData>
    <row r="1" spans="1:72" x14ac:dyDescent="0.2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2" ht="4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62"/>
      <c r="AZ2" s="176" t="s">
        <v>39</v>
      </c>
      <c r="BA2" s="176" t="s">
        <v>40</v>
      </c>
      <c r="BB2" s="176" t="s">
        <v>47</v>
      </c>
      <c r="BC2" s="176" t="s">
        <v>50</v>
      </c>
      <c r="BD2" s="176" t="s">
        <v>57</v>
      </c>
      <c r="BE2" s="176" t="s">
        <v>59</v>
      </c>
      <c r="BF2" s="176" t="s">
        <v>64</v>
      </c>
      <c r="BG2" s="176" t="s">
        <v>66</v>
      </c>
      <c r="BH2" s="176" t="s">
        <v>71</v>
      </c>
      <c r="BI2" s="176" t="s">
        <v>81</v>
      </c>
      <c r="BJ2" s="532" t="s">
        <v>93</v>
      </c>
      <c r="BK2" s="532" t="s">
        <v>94</v>
      </c>
      <c r="BL2" s="532" t="s">
        <v>109</v>
      </c>
      <c r="BM2" s="532" t="s">
        <v>134</v>
      </c>
      <c r="BN2" s="532" t="s">
        <v>147</v>
      </c>
      <c r="BO2" s="532" t="s">
        <v>177</v>
      </c>
      <c r="BP2" s="532" t="s">
        <v>177</v>
      </c>
      <c r="BQ2" s="533" t="s">
        <v>178</v>
      </c>
      <c r="BR2" s="533" t="s">
        <v>179</v>
      </c>
      <c r="BS2" s="175"/>
      <c r="BT2" s="176" t="s">
        <v>69</v>
      </c>
    </row>
    <row r="3" spans="1:72"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R3" s="537"/>
      <c r="BS3" s="15"/>
      <c r="BT3" s="12"/>
    </row>
    <row r="4" spans="1:72" x14ac:dyDescent="0.25">
      <c r="A4" s="23" t="s">
        <v>24</v>
      </c>
      <c r="B4" s="9"/>
      <c r="C4" s="554" t="e">
        <f t="shared" ref="C4" si="0">SUM(C5:C9)</f>
        <v>#REF!</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180.22894213818753</v>
      </c>
      <c r="M4" s="492">
        <f>IF(ISERROR(K4/J4),"N/A",IF(J4&lt;0,"N/A",IF(K4&lt;0,"N/A",IF(K4/J4-1&gt;300%,"&gt;±300%",IF(K4/J4-1&lt;-300%,"&gt;±300%",K4/J4-1)))))</f>
        <v>0.26202628199751943</v>
      </c>
      <c r="N4" s="492">
        <f>IF(ISERROR(L4/K4),"N/A",IF(K4&lt;0,"N/A",IF(L4&lt;0,"N/A",IF(L4/K4-1&gt;300%,"&gt;±300%",IF(L4/K4-1&lt;-300%,"&gt;±300%",L4/K4-1)))))</f>
        <v>-7.9745384618282289E-2</v>
      </c>
      <c r="O4" s="36"/>
      <c r="P4" s="555">
        <f t="shared" ref="P4" si="2">SUM(P5:P9)</f>
        <v>40.901080348383893</v>
      </c>
      <c r="Q4" s="555">
        <f t="shared" ref="Q4:AU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39.456644340435979</v>
      </c>
      <c r="AU4" s="555">
        <f t="shared" si="3"/>
        <v>48.077766435829737</v>
      </c>
      <c r="AV4" s="492">
        <f>IF(ISERROR(AU4/AQ4),"N/A",IF(AQ4&lt;0,"N/A",IF(AU4&lt;0,"N/A",IF(AU4/AQ4-1&gt;300%,"&gt;±300%",IF(AU4/AQ4-1&lt;-300%,"&gt;±300%",AU4/AQ4-1)))))</f>
        <v>-1.2687786658642786E-2</v>
      </c>
      <c r="AW4" s="492">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92">
        <f>IF(ISERROR(BP4/BN4),"N/A",IF(BN4&lt;0,"N/A",IF(BP4&lt;0,"N/A",IF(BP4/BN4-1&gt;300%,"&gt;±300%",IF(BP4/BN4-1&lt;-300%,"&gt;±300%",BP4/BN4-1)))))</f>
        <v>-0.13838565220565002</v>
      </c>
      <c r="BR4" s="492">
        <f>IF(ISERROR(BP4/BO4),"N/A",IF(BO4&lt;0,"N/A",IF(BP4&lt;0,"N/A",IF(BP4/BO4-1&gt;300%,"&gt;±300%",IF(BP4/BO4-1&lt;-300%,"&gt;±300%",BP4/BO4-1)))))</f>
        <v>-5.0395690783337943E-2</v>
      </c>
      <c r="BS4" s="19"/>
      <c r="BT4" s="9">
        <f>SUM(AR4:AU4)</f>
        <v>189.12790327130762</v>
      </c>
    </row>
    <row r="5" spans="1:72" x14ac:dyDescent="0.25">
      <c r="A5" s="10"/>
      <c r="B5" s="10" t="s">
        <v>0</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92">
        <f t="shared" ref="AV5:AV11" si="19">IF(ISERROR(AU5/AQ5),"N/A",IF(AQ5&lt;0,"N/A",IF(AU5&lt;0,"N/A",IF(AU5/AQ5-1&gt;300%,"&gt;±300%",IF(AU5/AQ5-1&lt;-300%,"&gt;±300%",AU5/AQ5-1)))))</f>
        <v>-2.6504597454336642E-2</v>
      </c>
      <c r="AW5" s="492">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92">
        <f t="shared" ref="BQ5:BQ11" si="25">IF(ISERROR(BP5/BN5),"N/A",IF(BN5&lt;0,"N/A",IF(BP5&lt;0,"N/A",IF(BP5/BN5-1&gt;300%,"&gt;±300%",IF(BP5/BN5-1&lt;-300%,"&gt;±300%",BP5/BN5-1)))))</f>
        <v>-0.18503591876389147</v>
      </c>
      <c r="BR5" s="492">
        <f t="shared" ref="BR5:BR11" si="26">IF(ISERROR(BP5/BO5),"N/A",IF(BO5&lt;0,"N/A",IF(BP5&lt;0,"N/A",IF(BP5/BO5-1&gt;300%,"&gt;±300%",IF(BP5/BO5-1&lt;-300%,"&gt;±300%",BP5/BO5-1)))))</f>
        <v>-6.0461417974691622E-2</v>
      </c>
      <c r="BS5" s="19"/>
      <c r="BT5" s="13">
        <f t="shared" ref="BT5:BT11" si="27">SUM(AR5:AU5)</f>
        <v>139.72619024558009</v>
      </c>
    </row>
    <row r="6" spans="1:72" x14ac:dyDescent="0.25">
      <c r="A6" s="10"/>
      <c r="B6" s="10" t="s">
        <v>8</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92">
        <f t="shared" si="19"/>
        <v>-9.419046887107374E-3</v>
      </c>
      <c r="AW6" s="492">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92">
        <f t="shared" si="25"/>
        <v>-6.3901366924087322E-3</v>
      </c>
      <c r="BR6" s="492">
        <f t="shared" si="26"/>
        <v>-1.2311780274393169E-2</v>
      </c>
      <c r="BS6" s="19"/>
      <c r="BT6" s="13">
        <f t="shared" si="27"/>
        <v>15.02682797333731</v>
      </c>
    </row>
    <row r="7" spans="1:72" x14ac:dyDescent="0.25">
      <c r="A7" s="10"/>
      <c r="B7" s="10" t="s">
        <v>15</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92">
        <f t="shared" si="19"/>
        <v>-0.13459594303625322</v>
      </c>
      <c r="AW7" s="492">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92">
        <f t="shared" si="25"/>
        <v>0.1470562237249744</v>
      </c>
      <c r="BR7" s="492">
        <f t="shared" si="26"/>
        <v>9.2101595452027674E-3</v>
      </c>
      <c r="BS7" s="19"/>
      <c r="BT7" s="13">
        <f t="shared" si="27"/>
        <v>7.6511248746014688</v>
      </c>
    </row>
    <row r="8" spans="1:72" x14ac:dyDescent="0.25">
      <c r="A8" s="10"/>
      <c r="B8" s="10" t="s">
        <v>1</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92">
        <f t="shared" si="19"/>
        <v>0.17520035587410576</v>
      </c>
      <c r="AW8" s="492">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92">
        <f t="shared" si="25"/>
        <v>-2.1596332599035373E-2</v>
      </c>
      <c r="BR8" s="492">
        <f t="shared" si="26"/>
        <v>-5.0963598475501248E-2</v>
      </c>
      <c r="BS8" s="19"/>
      <c r="BT8" s="13">
        <f t="shared" si="27"/>
        <v>20.376619609503305</v>
      </c>
    </row>
    <row r="9" spans="1:72" x14ac:dyDescent="0.25">
      <c r="A9" s="28"/>
      <c r="B9" s="29" t="s">
        <v>2</v>
      </c>
      <c r="C9" s="610">
        <f>'Table 1(Q2''22)'!C9/32.15074</f>
        <v>6.6872488782528805</v>
      </c>
      <c r="D9" s="610">
        <f>'Table 1(Q2''22)'!D9/32.15074</f>
        <v>6.2206966309329115</v>
      </c>
      <c r="E9" s="610">
        <f>'Table 1(Q2''22)'!E9/32.15074</f>
        <v>6.2206966309329115</v>
      </c>
      <c r="F9" s="610">
        <f>'Table 1(Q2''22)'!F9/32.15074</f>
        <v>5.7541443836129433</v>
      </c>
      <c r="G9" s="610">
        <f>'Table 1(Q2''22)'!G9/32.15074</f>
        <v>5.7541443836129433</v>
      </c>
      <c r="H9" s="610">
        <f>'Table 1(Q2''22)'!H9/32.15074</f>
        <v>5.5986269678396203</v>
      </c>
      <c r="I9" s="610">
        <f>'Table 1(Q2''22)'!I9/32.15074</f>
        <v>5.2918690025106816</v>
      </c>
      <c r="J9" s="610">
        <f>'Table 1(Q2''22)'!J9/32.15074</f>
        <v>6.2815885183582019</v>
      </c>
      <c r="K9" s="610">
        <f>'Table 1(Q2''22)'!K9/32.15074</f>
        <v>6.4604732053122023</v>
      </c>
      <c r="L9" s="610">
        <f>'Table 1(Q2''22)'!L9/32.15074</f>
        <v>6.3695254263644197</v>
      </c>
      <c r="M9" s="598">
        <f t="shared" si="18"/>
        <v>2.8477619384205566E-2</v>
      </c>
      <c r="N9" s="598">
        <f t="shared" si="18"/>
        <v>-1.407757234764162E-2</v>
      </c>
      <c r="O9" s="36"/>
      <c r="P9" s="611">
        <f>'Table 1(Q2''22)'!P9/32.15074</f>
        <v>1.3996567419599051</v>
      </c>
      <c r="Q9" s="611">
        <f>'Table 1(Q2''22)'!Q9/32.15074</f>
        <v>1.5551741577332279</v>
      </c>
      <c r="R9" s="611">
        <f>'Table 1(Q2''22)'!R9/32.15074</f>
        <v>1.3996567419599051</v>
      </c>
      <c r="S9" s="611">
        <f>'Table 1(Q2''22)'!S9/32.15074</f>
        <v>1.3996567419599051</v>
      </c>
      <c r="T9" s="611">
        <f>'Table 1(Q2''22)'!T9/32.15074</f>
        <v>1.3996567419599051</v>
      </c>
      <c r="U9" s="611">
        <f>'Table 1(Q2''22)'!U9/32.15074</f>
        <v>1.5551741577332279</v>
      </c>
      <c r="V9" s="611">
        <f>'Table 1(Q2''22)'!V9/32.15074</f>
        <v>1.2441393261865823</v>
      </c>
      <c r="W9" s="611">
        <f>'Table 1(Q2''22)'!W9/32.15074</f>
        <v>1.3996567419599051</v>
      </c>
      <c r="X9" s="611">
        <f>'Table 1(Q2''22)'!X9/32.15074</f>
        <v>1.3996567419599051</v>
      </c>
      <c r="Y9" s="611">
        <f>'Table 1(Q2''22)'!Y9/32.15074</f>
        <v>1.5551741577332279</v>
      </c>
      <c r="Z9" s="611">
        <f>'Table 1(Q2''22)'!Z9/32.15074</f>
        <v>1.3996567419599051</v>
      </c>
      <c r="AA9" s="611">
        <f>'Table 1(Q2''22)'!AA9/32.15074</f>
        <v>1.3996567419599051</v>
      </c>
      <c r="AB9" s="611">
        <f>'Table 1(Q2''22)'!AB9/32.15074</f>
        <v>1.3996567419599051</v>
      </c>
      <c r="AC9" s="611">
        <f>'Table 1(Q2''22)'!AC9/32.15074</f>
        <v>1.3996567419599051</v>
      </c>
      <c r="AD9" s="611">
        <f>'Table 1(Q2''22)'!AD9/32.15074</f>
        <v>1.2441393261865823</v>
      </c>
      <c r="AE9" s="611">
        <f>'Table 1(Q2''22)'!AE9/32.15074</f>
        <v>1.3996567419599051</v>
      </c>
      <c r="AF9" s="611">
        <f>'Table 1(Q2''22)'!AF9/32.15074</f>
        <v>1.3996567419599051</v>
      </c>
      <c r="AG9" s="611">
        <f>'Table 1(Q2''22)'!AG9/32.15074</f>
        <v>1.2441393261865823</v>
      </c>
      <c r="AH9" s="611">
        <f>'Table 1(Q2''22)'!AH9/32.15074</f>
        <v>1.422270457170506</v>
      </c>
      <c r="AI9" s="611">
        <f>'Table 1(Q2''22)'!AI9/32.15074</f>
        <v>1.2753802389453579</v>
      </c>
      <c r="AJ9" s="611">
        <f>'Table 1(Q2''22)'!AJ9/32.15074</f>
        <v>1.2778715195130836</v>
      </c>
      <c r="AK9" s="611">
        <f>'Table 1(Q2''22)'!AK9/32.15074</f>
        <v>1.3163467868817351</v>
      </c>
      <c r="AL9" s="611">
        <f>'Table 1(Q2''22)'!AL9/32.15074</f>
        <v>1.5508221874661345</v>
      </c>
      <c r="AM9" s="611">
        <f>'Table 1(Q2''22)'!AM9/32.15074</f>
        <v>1.5282585315907176</v>
      </c>
      <c r="AN9" s="611">
        <f>'Table 1(Q2''22)'!AN9/32.15074</f>
        <v>1.6069572731468993</v>
      </c>
      <c r="AO9" s="611">
        <f>'Table 1(Q2''22)'!AO9/32.15074</f>
        <v>1.5955505261544505</v>
      </c>
      <c r="AP9" s="611">
        <f>'Table 1(Q2''22)'!AP9/32.15074</f>
        <v>1.6059435513845035</v>
      </c>
      <c r="AQ9" s="611">
        <f>'Table 1(Q2''22)'!AQ9/32.15074</f>
        <v>1.6472520873622136</v>
      </c>
      <c r="AR9" s="611">
        <f>'Table 1(Q2''22)'!AR9/32.15074</f>
        <v>1.5927354572628751</v>
      </c>
      <c r="AS9" s="611">
        <f>'Table 1(Q2''22)'!AS9/32.15074</f>
        <v>1.6145421093026107</v>
      </c>
      <c r="AT9" s="611">
        <f>'Table 1(Q2''22)'!AT9/32.15074</f>
        <v>1.5360986870585023</v>
      </c>
      <c r="AU9" s="611">
        <f>'Table 1(Q2''22)'!AU9/32.15074</f>
        <v>1.6037643146614748</v>
      </c>
      <c r="AV9" s="612">
        <f t="shared" si="19"/>
        <v>-2.6400192802533806E-2</v>
      </c>
      <c r="AW9" s="612">
        <f t="shared" si="20"/>
        <v>4.405031276509086E-2</v>
      </c>
      <c r="AX9" s="4"/>
      <c r="AY9" s="611">
        <f t="shared" si="21"/>
        <v>3.2658657312397787</v>
      </c>
      <c r="AZ9" s="611">
        <f t="shared" si="22"/>
        <v>2.9548308996931327</v>
      </c>
      <c r="BA9" s="611">
        <f t="shared" si="5"/>
        <v>2.7993134839198102</v>
      </c>
      <c r="BB9" s="611">
        <f t="shared" si="6"/>
        <v>2.9548308996931327</v>
      </c>
      <c r="BC9" s="611">
        <f t="shared" si="7"/>
        <v>2.6437960681464876</v>
      </c>
      <c r="BD9" s="611">
        <f t="shared" si="8"/>
        <v>2.9548308996931327</v>
      </c>
      <c r="BE9" s="611">
        <f t="shared" si="9"/>
        <v>2.7993134839198102</v>
      </c>
      <c r="BF9" s="611">
        <f t="shared" si="10"/>
        <v>2.7993134839198102</v>
      </c>
      <c r="BG9" s="611">
        <f t="shared" si="11"/>
        <v>2.6437960681464876</v>
      </c>
      <c r="BH9" s="611">
        <f t="shared" si="12"/>
        <v>2.6437960681464876</v>
      </c>
      <c r="BI9" s="611">
        <f t="shared" si="13"/>
        <v>2.6976506961158639</v>
      </c>
      <c r="BJ9" s="611">
        <f t="shared" si="14"/>
        <v>2.5942183063948185</v>
      </c>
      <c r="BK9" s="611">
        <f t="shared" si="15"/>
        <v>3.0790807190568521</v>
      </c>
      <c r="BL9" s="611">
        <f t="shared" si="16"/>
        <v>3.2025077993013498</v>
      </c>
      <c r="BM9" s="611">
        <f t="shared" si="17"/>
        <v>3.2531956387467171</v>
      </c>
      <c r="BN9" s="611">
        <f t="shared" si="23"/>
        <v>3.2072775665654856</v>
      </c>
      <c r="BO9" s="611">
        <f t="shared" si="24"/>
        <v>3.1506407963611132</v>
      </c>
      <c r="BP9" s="611">
        <f t="shared" si="24"/>
        <v>3.1398630017199771</v>
      </c>
      <c r="BQ9" s="699">
        <f t="shared" si="25"/>
        <v>-2.1019248707463523E-2</v>
      </c>
      <c r="BR9" s="699">
        <f t="shared" si="26"/>
        <v>-3.4208262184581839E-3</v>
      </c>
      <c r="BS9" s="235"/>
      <c r="BT9" s="611">
        <f t="shared" si="27"/>
        <v>6.3471405682854627</v>
      </c>
    </row>
    <row r="10" spans="1:72" x14ac:dyDescent="0.25">
      <c r="A10" s="90" t="s">
        <v>36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9"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92" t="str">
        <f t="shared" si="19"/>
        <v>N/A</v>
      </c>
      <c r="AW10" s="492"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48">
        <f t="shared" si="27"/>
        <v>-4.0019462306062605</v>
      </c>
    </row>
    <row r="11" spans="1:72" x14ac:dyDescent="0.25">
      <c r="A11" s="33" t="s">
        <v>14</v>
      </c>
      <c r="B11" s="34"/>
      <c r="C11" s="560" t="e">
        <f t="shared" ref="C11:L11" si="29">C4+C10</f>
        <v>#REF!</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180.22894213818753</v>
      </c>
      <c r="M11" s="540">
        <f t="shared" si="18"/>
        <v>0.26459506762636686</v>
      </c>
      <c r="N11" s="540">
        <f t="shared" si="18"/>
        <v>-6.5957318331834602E-2</v>
      </c>
      <c r="O11" s="36"/>
      <c r="P11" s="560">
        <f t="shared" ref="P11:AU11" si="30">P4+P10</f>
        <v>42.922806753437087</v>
      </c>
      <c r="Q11" s="560">
        <f t="shared" si="30"/>
        <v>42.767289337663769</v>
      </c>
      <c r="R11" s="560">
        <f t="shared" si="30"/>
        <v>44.166946079623671</v>
      </c>
      <c r="S11" s="560">
        <f t="shared" si="30"/>
        <v>47.899364058183409</v>
      </c>
      <c r="T11" s="560">
        <f t="shared" si="30"/>
        <v>52.25385169983646</v>
      </c>
      <c r="U11" s="560">
        <f t="shared" si="30"/>
        <v>48.832468552823357</v>
      </c>
      <c r="V11" s="560">
        <f t="shared" si="30"/>
        <v>44.322463495396995</v>
      </c>
      <c r="W11" s="560">
        <f t="shared" si="30"/>
        <v>53.186956194476394</v>
      </c>
      <c r="X11" s="560">
        <f t="shared" si="30"/>
        <v>47.121776979316799</v>
      </c>
      <c r="Y11" s="560">
        <f t="shared" si="30"/>
        <v>44.166946079623671</v>
      </c>
      <c r="Z11" s="560">
        <f t="shared" si="30"/>
        <v>42.456254506117119</v>
      </c>
      <c r="AA11" s="560">
        <f t="shared" si="30"/>
        <v>50.698677542103233</v>
      </c>
      <c r="AB11" s="560">
        <f t="shared" si="30"/>
        <v>48.36591630550339</v>
      </c>
      <c r="AC11" s="560">
        <f t="shared" si="30"/>
        <v>50.076607879009941</v>
      </c>
      <c r="AD11" s="560">
        <f t="shared" si="30"/>
        <v>40.279010685290608</v>
      </c>
      <c r="AE11" s="560">
        <f t="shared" si="30"/>
        <v>51.631782036743168</v>
      </c>
      <c r="AF11" s="560">
        <f t="shared" si="30"/>
        <v>51.165229789423194</v>
      </c>
      <c r="AG11" s="560">
        <f t="shared" si="30"/>
        <v>48.05488147395674</v>
      </c>
      <c r="AH11" s="560">
        <f t="shared" si="30"/>
        <v>41.274052767805294</v>
      </c>
      <c r="AI11" s="560">
        <f t="shared" si="30"/>
        <v>50.815416438610484</v>
      </c>
      <c r="AJ11" s="560">
        <f t="shared" si="30"/>
        <v>46.544100749005992</v>
      </c>
      <c r="AK11" s="560">
        <f t="shared" si="30"/>
        <v>50.386724543214306</v>
      </c>
      <c r="AL11" s="560">
        <f t="shared" si="30"/>
        <v>40.496098017299531</v>
      </c>
      <c r="AM11" s="560">
        <f t="shared" si="30"/>
        <v>30.080492802483061</v>
      </c>
      <c r="AN11" s="560">
        <f t="shared" si="30"/>
        <v>43.055298935867086</v>
      </c>
      <c r="AO11" s="560">
        <f t="shared" si="30"/>
        <v>38.951172952896741</v>
      </c>
      <c r="AP11" s="560">
        <f t="shared" si="30"/>
        <v>44.646295573253745</v>
      </c>
      <c r="AQ11" s="560">
        <f t="shared" si="30"/>
        <v>49.26225238643368</v>
      </c>
      <c r="AR11" s="560">
        <f t="shared" si="30"/>
        <v>47.54268721379438</v>
      </c>
      <c r="AS11" s="560">
        <f t="shared" si="30"/>
        <v>51.504553331070625</v>
      </c>
      <c r="AT11" s="560">
        <f t="shared" si="30"/>
        <v>38.654123206254567</v>
      </c>
      <c r="AU11" s="560">
        <f t="shared" si="30"/>
        <v>47.424593289581779</v>
      </c>
      <c r="AV11" s="561">
        <f t="shared" si="19"/>
        <v>-3.7303594696331266E-2</v>
      </c>
      <c r="AW11" s="561">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61">
        <f t="shared" si="25"/>
        <v>-0.13093271430569897</v>
      </c>
      <c r="BR11" s="561">
        <f t="shared" si="26"/>
        <v>-4.5253104838997582E-2</v>
      </c>
      <c r="BS11" s="19"/>
      <c r="BT11" s="645">
        <f t="shared" si="27"/>
        <v>185.12595704070134</v>
      </c>
    </row>
    <row r="12" spans="1:72"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7"/>
      <c r="BQ12" s="492"/>
      <c r="BR12" s="492"/>
      <c r="BS12" s="19"/>
      <c r="BT12" s="13"/>
    </row>
    <row r="13" spans="1:72" x14ac:dyDescent="0.25">
      <c r="A13" s="23" t="s">
        <v>22</v>
      </c>
      <c r="B13" s="9"/>
      <c r="C13" s="554">
        <f t="shared" ref="C13:L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66.477490017905126</v>
      </c>
      <c r="J13" s="554">
        <f t="shared" si="32"/>
        <v>59.990420410184512</v>
      </c>
      <c r="K13" s="554">
        <f t="shared" si="32"/>
        <v>60.226051839470102</v>
      </c>
      <c r="L13" s="554">
        <f t="shared" si="32"/>
        <v>53.488381518332318</v>
      </c>
      <c r="M13" s="492">
        <f t="shared" ref="M13:N16" si="33">IF(ISERROR(K13/J13),"N/A",IF(J13&lt;0,"N/A",IF(K13&lt;0,"N/A",IF(K13/J13-1&gt;300%,"&gt;±300%",IF(K13/J13-1&lt;-300%,"&gt;±300%",K13/J13-1)))))</f>
        <v>3.9278176027848222E-3</v>
      </c>
      <c r="N13" s="492">
        <f t="shared" si="33"/>
        <v>-0.11187302031846202</v>
      </c>
      <c r="O13" s="36"/>
      <c r="P13" s="555">
        <f t="shared" ref="P13" si="34">SUM(P14:P16)</f>
        <v>17.573467982385473</v>
      </c>
      <c r="Q13" s="555">
        <f t="shared" ref="Q13:AU13" si="35">SUM(Q14:Q16)</f>
        <v>14.774154498465666</v>
      </c>
      <c r="R13" s="555">
        <f t="shared" si="35"/>
        <v>13.530015172279082</v>
      </c>
      <c r="S13" s="555">
        <f t="shared" si="35"/>
        <v>14.774154498465666</v>
      </c>
      <c r="T13" s="555">
        <f t="shared" si="35"/>
        <v>12.907945509185792</v>
      </c>
      <c r="U13" s="555">
        <f t="shared" si="35"/>
        <v>11.508288767225888</v>
      </c>
      <c r="V13" s="555">
        <f t="shared" si="35"/>
        <v>12.2858758460925</v>
      </c>
      <c r="W13" s="555">
        <f t="shared" si="35"/>
        <v>14.929671914238988</v>
      </c>
      <c r="X13" s="555">
        <f t="shared" si="35"/>
        <v>15.862776408878926</v>
      </c>
      <c r="Y13" s="555">
        <f t="shared" si="35"/>
        <v>14.307602251145696</v>
      </c>
      <c r="Z13" s="555">
        <f t="shared" si="35"/>
        <v>13.063462924959115</v>
      </c>
      <c r="AA13" s="555">
        <f t="shared" si="35"/>
        <v>14.929671914238988</v>
      </c>
      <c r="AB13" s="555">
        <f t="shared" si="35"/>
        <v>14.929671914238988</v>
      </c>
      <c r="AC13" s="555">
        <f t="shared" si="35"/>
        <v>15.707258993105601</v>
      </c>
      <c r="AD13" s="555">
        <f t="shared" si="35"/>
        <v>14.307602251145697</v>
      </c>
      <c r="AE13" s="555">
        <f t="shared" si="35"/>
        <v>14.929671914238989</v>
      </c>
      <c r="AF13" s="555">
        <f t="shared" si="35"/>
        <v>15.240706745785634</v>
      </c>
      <c r="AG13" s="555">
        <f t="shared" si="35"/>
        <v>15.396224161558957</v>
      </c>
      <c r="AH13" s="555">
        <f t="shared" si="35"/>
        <v>16.698923934057351</v>
      </c>
      <c r="AI13" s="555">
        <f t="shared" si="35"/>
        <v>17.189350093095872</v>
      </c>
      <c r="AJ13" s="555">
        <f t="shared" si="35"/>
        <v>16.184104027888239</v>
      </c>
      <c r="AK13" s="555">
        <f t="shared" si="35"/>
        <v>16.405111962863675</v>
      </c>
      <c r="AL13" s="555">
        <f t="shared" si="35"/>
        <v>13.92440619376624</v>
      </c>
      <c r="AM13" s="555">
        <f t="shared" si="35"/>
        <v>11.67305179928981</v>
      </c>
      <c r="AN13" s="555">
        <f t="shared" si="35"/>
        <v>16.556212341903858</v>
      </c>
      <c r="AO13" s="555">
        <f t="shared" si="35"/>
        <v>18.10890555282792</v>
      </c>
      <c r="AP13" s="555">
        <f t="shared" si="35"/>
        <v>15.968471747664209</v>
      </c>
      <c r="AQ13" s="555">
        <f t="shared" si="35"/>
        <v>16.255619141841795</v>
      </c>
      <c r="AR13" s="555">
        <f t="shared" si="35"/>
        <v>14.044926749741704</v>
      </c>
      <c r="AS13" s="555">
        <f t="shared" si="35"/>
        <v>13.957034200222385</v>
      </c>
      <c r="AT13" s="555">
        <f t="shared" si="35"/>
        <v>13.849329825862709</v>
      </c>
      <c r="AU13" s="555">
        <f t="shared" si="35"/>
        <v>13.577634314532059</v>
      </c>
      <c r="AV13" s="492">
        <f t="shared" ref="AV13:AV16" si="36">IF(ISERROR(AU13/AQ13),"N/A",IF(AQ13&lt;0,"N/A",IF(AU13&lt;0,"N/A",IF(AU13/AQ13-1&gt;300%,"&gt;±300%",IF(AU13/AQ13-1&lt;-300%,"&gt;±300%",AU13/AQ13-1)))))</f>
        <v>-0.16474209957445607</v>
      </c>
      <c r="AW13" s="492">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92">
        <f t="shared" ref="BQ13:BQ16" si="40">IF(ISERROR(BP13/BN13),"N/A",IF(BN13&lt;0,"N/A",IF(BP13&lt;0,"N/A",IF(BP13/BN13-1&gt;300%,"&gt;±300%",IF(BP13/BN13-1&lt;-300%,"&gt;±300%",BP13/BN13-1)))))</f>
        <v>-2.0534162253735277E-2</v>
      </c>
      <c r="BR13" s="492">
        <f t="shared" ref="BR13:BR16" si="41">IF(ISERROR(BP13/BO13),"N/A",IF(BO13&lt;0,"N/A",IF(BP13&lt;0,"N/A",IF(BP13/BO13-1&gt;300%,"&gt;±300%",IF(BP13/BO13-1&lt;-300%,"&gt;±300%",BP13/BO13-1)))))</f>
        <v>-1.3644354412335691E-2</v>
      </c>
      <c r="BS13" s="643"/>
      <c r="BT13" s="36">
        <f t="shared" ref="BT13:BT16" si="42">SUM(AR13:AU13)</f>
        <v>55.42892509035886</v>
      </c>
    </row>
    <row r="14" spans="1:72" x14ac:dyDescent="0.25">
      <c r="A14" s="7"/>
      <c r="B14" s="7" t="s">
        <v>4</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92">
        <f t="shared" si="36"/>
        <v>-0.19999999999999996</v>
      </c>
      <c r="AW14" s="492">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92">
        <f t="shared" si="40"/>
        <v>-5.3483718601337049E-3</v>
      </c>
      <c r="BR14" s="492">
        <f t="shared" si="41"/>
        <v>-3.8906339740165663E-3</v>
      </c>
      <c r="BS14" s="19"/>
      <c r="BT14" s="13">
        <f t="shared" si="42"/>
        <v>40.928660981466237</v>
      </c>
    </row>
    <row r="15" spans="1:72" x14ac:dyDescent="0.25">
      <c r="A15" s="7"/>
      <c r="B15" s="7" t="s">
        <v>5</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92">
        <f t="shared" si="36"/>
        <v>-5.4542186989980146E-2</v>
      </c>
      <c r="AW15" s="492">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92">
        <f t="shared" si="40"/>
        <v>-7.6034979140534142E-2</v>
      </c>
      <c r="BR15" s="492">
        <f t="shared" si="41"/>
        <v>-4.9534728062736733E-2</v>
      </c>
      <c r="BS15" s="19"/>
      <c r="BT15" s="13">
        <f t="shared" si="42"/>
        <v>12.350799916398261</v>
      </c>
    </row>
    <row r="16" spans="1:72" x14ac:dyDescent="0.25">
      <c r="A16" s="7"/>
      <c r="B16" s="7" t="s">
        <v>6</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92">
        <f t="shared" si="36"/>
        <v>5.5962183337858962E-2</v>
      </c>
      <c r="AW16" s="492">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92">
        <f t="shared" si="40"/>
        <v>2.1489908825465198E-2</v>
      </c>
      <c r="BR16" s="492">
        <f t="shared" si="41"/>
        <v>8.7635472404559156E-3</v>
      </c>
      <c r="BS16" s="19"/>
      <c r="BT16" s="13">
        <f t="shared" si="42"/>
        <v>2.14946419249436</v>
      </c>
    </row>
    <row r="17" spans="1:72"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7"/>
      <c r="BQ17" s="492"/>
      <c r="BR17" s="492"/>
      <c r="BS17" s="19"/>
      <c r="BT17" s="649"/>
    </row>
    <row r="18" spans="1:72" x14ac:dyDescent="0.25">
      <c r="A18" s="33" t="s">
        <v>25</v>
      </c>
      <c r="B18" s="34"/>
      <c r="C18" s="560" t="e">
        <f t="shared" ref="C18:L18" si="43">C11+C13</f>
        <v>#REF!</v>
      </c>
      <c r="D18" s="560">
        <f t="shared" si="43"/>
        <v>226.43335736595802</v>
      </c>
      <c r="E18" s="560">
        <f t="shared" si="43"/>
        <v>246.02855175339664</v>
      </c>
      <c r="F18" s="560">
        <f t="shared" si="43"/>
        <v>246.80613883226331</v>
      </c>
      <c r="G18" s="560">
        <f t="shared" si="43"/>
        <v>251.16062647391632</v>
      </c>
      <c r="H18" s="560">
        <f t="shared" si="43"/>
        <v>251.62717872123625</v>
      </c>
      <c r="I18" s="560">
        <f t="shared" si="43"/>
        <v>255.49778451654117</v>
      </c>
      <c r="J18" s="560">
        <f t="shared" si="43"/>
        <v>212.57348311873096</v>
      </c>
      <c r="K18" s="560">
        <f t="shared" si="43"/>
        <v>253.18184034402256</v>
      </c>
      <c r="L18" s="560">
        <f t="shared" si="43"/>
        <v>233.71732365651985</v>
      </c>
      <c r="M18" s="540">
        <f>IF(ISERROR(K18/J18),"N/A",IF(J18&lt;0,"N/A",IF(K18&lt;0,"N/A",IF(K18/J18-1&gt;300%,"&gt;±300%",IF(K18/J18-1&lt;-300%,"&gt;±300%",K18/J18-1)))))</f>
        <v>0.19103209219472683</v>
      </c>
      <c r="N18" s="540">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61">
        <f t="shared" ref="AV18" si="45">IF(ISERROR(AU18/AQ18),"N/A",IF(AQ18&lt;0,"N/A",IF(AU18&lt;0,"N/A",IF(AU18/AQ18-1&gt;300%,"&gt;±300%",IF(AU18/AQ18-1&lt;-300%,"&gt;±300%",AU18/AQ18-1)))))</f>
        <v>-6.8922323311629952E-2</v>
      </c>
      <c r="AW18" s="561">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61">
        <f>IF(ISERROR(BP18/BN18),"N/A",IF(BN18&lt;0,"N/A",IF(BP18&lt;0,"N/A",IF(BP18/BN18-1&gt;300%,"&gt;±300%",IF(BP18/BN18-1&lt;-300%,"&gt;±300%",BP18/BN18-1)))))</f>
        <v>-0.10660059803011979</v>
      </c>
      <c r="BR18" s="561">
        <f>IF(ISERROR(BP18/BO18),"N/A",IF(BO18&lt;0,"N/A",IF(BP18&lt;0,"N/A",IF(BP18/BO18-1&gt;300%,"&gt;±300%",IF(BP18/BO18-1&lt;-300%,"&gt;±300%",BP18/BO18-1)))))</f>
        <v>-3.7802385400631522E-2</v>
      </c>
      <c r="BS18" s="643"/>
      <c r="BT18" s="645">
        <f>SUM(AR18:AU18)</f>
        <v>240.5548821310602</v>
      </c>
    </row>
    <row r="19" spans="1:72"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13"/>
      <c r="BQ19" s="492"/>
      <c r="BR19" s="492"/>
      <c r="BS19" s="19"/>
      <c r="BT19" s="13"/>
    </row>
    <row r="20" spans="1:72" x14ac:dyDescent="0.25">
      <c r="A20" s="110" t="s">
        <v>32</v>
      </c>
      <c r="B20" s="5"/>
      <c r="C20" s="10"/>
      <c r="D20" s="10"/>
      <c r="E20" s="10"/>
      <c r="F20" s="10"/>
      <c r="G20" s="10"/>
      <c r="H20" s="10"/>
      <c r="I20" s="10"/>
      <c r="J20" s="10"/>
      <c r="K20" s="10"/>
      <c r="L20" s="10"/>
      <c r="M20" s="642"/>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7"/>
      <c r="BQ20" s="492"/>
      <c r="BR20" s="492"/>
      <c r="BS20" s="19"/>
      <c r="BT20" s="13"/>
    </row>
    <row r="21" spans="1:72" x14ac:dyDescent="0.25">
      <c r="A21" s="23" t="s">
        <v>27</v>
      </c>
      <c r="B21" s="9"/>
      <c r="C21" s="554">
        <f t="shared" ref="C21:L21" si="48">SUM(C22:C23)</f>
        <v>97.353902274100065</v>
      </c>
      <c r="D21" s="554">
        <f t="shared" si="48"/>
        <v>100.9308028368865</v>
      </c>
      <c r="E21" s="554">
        <f t="shared" si="48"/>
        <v>100.9308028368865</v>
      </c>
      <c r="F21" s="554">
        <f t="shared" si="48"/>
        <v>104.50770339967292</v>
      </c>
      <c r="G21" s="554">
        <f t="shared" si="48"/>
        <v>102.64149441039305</v>
      </c>
      <c r="H21" s="554">
        <f t="shared" si="48"/>
        <v>96.420797779460131</v>
      </c>
      <c r="I21" s="554">
        <f t="shared" si="48"/>
        <v>89.167218018683201</v>
      </c>
      <c r="J21" s="554">
        <f t="shared" si="48"/>
        <v>74.685101859580783</v>
      </c>
      <c r="K21" s="554">
        <f t="shared" si="48"/>
        <v>82.06620367393046</v>
      </c>
      <c r="L21" s="554">
        <f t="shared" si="48"/>
        <v>93.763735169051841</v>
      </c>
      <c r="M21" s="492">
        <f>IF(ISERROR(K21/J21),"N/A",IF(J21&lt;0,"N/A",IF(K21&lt;0,"N/A",IF(K21/J21-1&gt;300%,"&gt;±300%",IF(K21/J21-1&lt;-300%,"&gt;±300%",K21/J21-1)))))</f>
        <v>9.8829641127453405E-2</v>
      </c>
      <c r="N21" s="492">
        <f>IF(ISERROR(L21/K21),"N/A",IF(K21&lt;0,"N/A",IF(L21&lt;0,"N/A",IF(L21/K21-1&gt;300%,"&gt;±300%",IF(L21/K21-1&lt;-300%,"&gt;±300%",L21/K21-1)))))</f>
        <v>0.1425377435710149</v>
      </c>
      <c r="O21" s="36"/>
      <c r="P21" s="555">
        <f t="shared" ref="P21" si="49">SUM(P22:P23)</f>
        <v>23.794164613318387</v>
      </c>
      <c r="Q21" s="555">
        <f t="shared" ref="Q21:AU21" si="50">SUM(Q22:Q23)</f>
        <v>25.349338771051613</v>
      </c>
      <c r="R21" s="555">
        <f t="shared" si="50"/>
        <v>25.971408434144905</v>
      </c>
      <c r="S21" s="555">
        <f t="shared" si="50"/>
        <v>25.660373602598263</v>
      </c>
      <c r="T21" s="555">
        <f t="shared" si="50"/>
        <v>24.105199444865033</v>
      </c>
      <c r="U21" s="555">
        <f t="shared" si="50"/>
        <v>25.349338771051617</v>
      </c>
      <c r="V21" s="555">
        <f t="shared" si="50"/>
        <v>26.904512928784843</v>
      </c>
      <c r="W21" s="555">
        <f t="shared" si="50"/>
        <v>26.904512928784843</v>
      </c>
      <c r="X21" s="555">
        <f t="shared" si="50"/>
        <v>24.571751692185003</v>
      </c>
      <c r="Y21" s="555">
        <f t="shared" si="50"/>
        <v>26.12692584991823</v>
      </c>
      <c r="Z21" s="555">
        <f t="shared" si="50"/>
        <v>26.437960681464876</v>
      </c>
      <c r="AA21" s="555">
        <f t="shared" si="50"/>
        <v>25.815891018371584</v>
      </c>
      <c r="AB21" s="555">
        <f t="shared" si="50"/>
        <v>24.260716860638357</v>
      </c>
      <c r="AC21" s="555">
        <f t="shared" si="50"/>
        <v>26.12692584991823</v>
      </c>
      <c r="AD21" s="555">
        <f t="shared" si="50"/>
        <v>24.727269107958325</v>
      </c>
      <c r="AE21" s="555">
        <f t="shared" si="50"/>
        <v>25.193821355278295</v>
      </c>
      <c r="AF21" s="555">
        <f t="shared" si="50"/>
        <v>22.550025287131806</v>
      </c>
      <c r="AG21" s="555">
        <f t="shared" si="50"/>
        <v>24.105199444865036</v>
      </c>
      <c r="AH21" s="555">
        <f t="shared" si="50"/>
        <v>23.662193677997511</v>
      </c>
      <c r="AI21" s="555">
        <f t="shared" si="50"/>
        <v>23.152533162372798</v>
      </c>
      <c r="AJ21" s="555">
        <f t="shared" si="50"/>
        <v>20.994026311438681</v>
      </c>
      <c r="AK21" s="555">
        <f t="shared" si="50"/>
        <v>21.363556114331569</v>
      </c>
      <c r="AL21" s="555">
        <f t="shared" si="50"/>
        <v>20.011152941510495</v>
      </c>
      <c r="AM21" s="555">
        <f t="shared" si="50"/>
        <v>12.152484421169378</v>
      </c>
      <c r="AN21" s="555">
        <f t="shared" si="50"/>
        <v>20.14586776750134</v>
      </c>
      <c r="AO21" s="555">
        <f t="shared" si="50"/>
        <v>22.407474295246558</v>
      </c>
      <c r="AP21" s="555">
        <f t="shared" si="50"/>
        <v>22.487202721779461</v>
      </c>
      <c r="AQ21" s="555">
        <f t="shared" si="50"/>
        <v>20.450537251857234</v>
      </c>
      <c r="AR21" s="555">
        <f t="shared" si="50"/>
        <v>18.032678294459426</v>
      </c>
      <c r="AS21" s="555">
        <f t="shared" si="50"/>
        <v>21.149790520190969</v>
      </c>
      <c r="AT21" s="555">
        <f t="shared" si="50"/>
        <v>23.143962633664</v>
      </c>
      <c r="AU21" s="555">
        <f t="shared" si="50"/>
        <v>22.009649078195551</v>
      </c>
      <c r="AV21" s="492">
        <f t="shared" ref="AV21:AV23" si="51">IF(ISERROR(AU21/AQ21),"N/A",IF(AQ21&lt;0,"N/A",IF(AU21&lt;0,"N/A",IF(AU21/AQ21-1&gt;300%,"&gt;±300%",IF(AU21/AQ21-1&lt;-300%,"&gt;±300%",AU21/AQ21-1)))))</f>
        <v>7.6238184216736116E-2</v>
      </c>
      <c r="AW21" s="492">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92">
        <f t="shared" ref="BQ21:BQ23" si="55">IF(ISERROR(BP21/BN21),"N/A",IF(BN21&lt;0,"N/A",IF(BP21&lt;0,"N/A",IF(BP21/BN21-1&gt;300%,"&gt;±300%",IF(BP21/BN21-1&lt;-300%,"&gt;±300%",BP21/BN21-1)))))</f>
        <v>0.1523932278350093</v>
      </c>
      <c r="BR21" s="492">
        <f t="shared" ref="BR21:BR23" si="56">IF(ISERROR(BP21/BO21),"N/A",IF(BO21&lt;0,"N/A",IF(BP21&lt;0,"N/A",IF(BP21/BO21-1&gt;300%,"&gt;±300%",IF(BP21/BO21-1&lt;-300%,"&gt;±300%",BP21/BO21-1)))))</f>
        <v>1.941263715038688E-2</v>
      </c>
      <c r="BS21" s="19"/>
      <c r="BT21" s="36">
        <f t="shared" ref="BT21:BT22" si="57">SUM(AR21:AU21)</f>
        <v>84.336080526509946</v>
      </c>
    </row>
    <row r="22" spans="1:72" x14ac:dyDescent="0.25">
      <c r="A22" s="10"/>
      <c r="B22" s="10" t="s">
        <v>4</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92">
        <f t="shared" si="51"/>
        <v>7.6238184216736116E-2</v>
      </c>
      <c r="AW22" s="492">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92">
        <f t="shared" si="55"/>
        <v>0.1523932278350093</v>
      </c>
      <c r="BR22" s="492">
        <f t="shared" si="56"/>
        <v>1.941263715038688E-2</v>
      </c>
      <c r="BS22" s="19"/>
      <c r="BT22" s="13">
        <f t="shared" si="57"/>
        <v>84.336080526509946</v>
      </c>
    </row>
    <row r="23" spans="1:72" x14ac:dyDescent="0.25">
      <c r="A23" s="29"/>
      <c r="B23" s="29" t="s">
        <v>9</v>
      </c>
      <c r="C23" s="610">
        <f>'Table 1(Q2''22)'!C23/32.15074</f>
        <v>4.354487641653038</v>
      </c>
      <c r="D23" s="610">
        <f>'Table 1(Q2''22)'!D23/32.15074</f>
        <v>4.6655224731996841</v>
      </c>
      <c r="E23" s="610">
        <f>'Table 1(Q2''22)'!E23/32.15074</f>
        <v>4.354487641653038</v>
      </c>
      <c r="F23" s="610">
        <f>'Table 1(Q2''22)'!F23/32.15074</f>
        <v>4.1989702258797159</v>
      </c>
      <c r="G23" s="610">
        <f>'Table 1(Q2''22)'!G23/32.15074</f>
        <v>4.354487641653038</v>
      </c>
      <c r="H23" s="610">
        <f>'Table 1(Q2''22)'!H23/32.15074</f>
        <v>4.510005057426361</v>
      </c>
      <c r="I23" s="543" t="s">
        <v>101</v>
      </c>
      <c r="J23" s="489" t="s">
        <v>101</v>
      </c>
      <c r="K23" s="489" t="s">
        <v>101</v>
      </c>
      <c r="L23" s="489" t="s">
        <v>101</v>
      </c>
      <c r="M23" s="489" t="s">
        <v>101</v>
      </c>
      <c r="N23" s="489" t="s">
        <v>101</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612" t="str">
        <f t="shared" si="51"/>
        <v>N/A</v>
      </c>
      <c r="AW23" s="612"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9" t="s">
        <v>101</v>
      </c>
      <c r="BJ23" s="489" t="s">
        <v>101</v>
      </c>
      <c r="BK23" s="489" t="s">
        <v>101</v>
      </c>
      <c r="BL23" s="489" t="s">
        <v>101</v>
      </c>
      <c r="BM23" s="489" t="s">
        <v>101</v>
      </c>
      <c r="BN23" s="489" t="s">
        <v>101</v>
      </c>
      <c r="BO23" s="489" t="s">
        <v>101</v>
      </c>
      <c r="BP23" s="489" t="s">
        <v>101</v>
      </c>
      <c r="BQ23" s="680" t="str">
        <f t="shared" si="55"/>
        <v>N/A</v>
      </c>
      <c r="BR23" s="680" t="str">
        <f t="shared" si="56"/>
        <v>N/A</v>
      </c>
      <c r="BS23" s="19"/>
      <c r="BT23" s="489" t="s">
        <v>101</v>
      </c>
    </row>
    <row r="24" spans="1:72"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37"/>
      <c r="BQ24" s="492"/>
      <c r="BR24" s="492"/>
      <c r="BS24" s="19"/>
      <c r="BT24" s="37"/>
    </row>
    <row r="25" spans="1:72" x14ac:dyDescent="0.25">
      <c r="A25" s="38" t="s">
        <v>5</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45">
        <f>IF(ISERROR(K25/J25),"N/A",IF(J25&lt;0,"N/A",IF(K25&lt;0,"N/A",IF(K25/J25-1&gt;300%,"&gt;±300%",IF(K25/J25-1&lt;-300%,"&gt;±300%",K25/J25-1)))))</f>
        <v>6.6738432890599331E-2</v>
      </c>
      <c r="N25" s="545">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12">
        <f t="shared" ref="AV25" si="58">IF(ISERROR(AU25/AQ25),"N/A",IF(AQ25&lt;0,"N/A",IF(AU25&lt;0,"N/A",IF(AU25/AQ25-1&gt;300%,"&gt;±300%",IF(AU25/AQ25-1&lt;-300%,"&gt;±300%",AU25/AQ25-1)))))</f>
        <v>5.4656426748894038E-2</v>
      </c>
      <c r="AW25" s="612">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45">
        <f>IF(ISERROR(BP25/BN25),"N/A",IF(BN25&lt;0,"N/A",IF(BP25&lt;0,"N/A",IF(BP25/BN25-1&gt;300%,"&gt;±300%",IF(BP25/BN25-1&lt;-300%,"&gt;±300%",BP25/BN25-1)))))</f>
        <v>-3.0861928123162796E-2</v>
      </c>
      <c r="BR25" s="545">
        <f>IF(ISERROR(BP25/BO25),"N/A",IF(BO25&lt;0,"N/A",IF(BP25&lt;0,"N/A",IF(BP25/BO25-1&gt;300%,"&gt;±300%",IF(BP25/BO25-1&lt;-300%,"&gt;±300%",BP25/BO25-1)))))</f>
        <v>-1.5303681275813497E-2</v>
      </c>
      <c r="BS25" s="19"/>
      <c r="BT25" s="647">
        <f>SUM(AR25:AU25)</f>
        <v>60.955601822412049</v>
      </c>
    </row>
    <row r="26" spans="1:72"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7"/>
      <c r="BQ26" s="492"/>
      <c r="BR26" s="492"/>
      <c r="BS26" s="19"/>
      <c r="BT26" s="13"/>
    </row>
    <row r="27" spans="1:72" x14ac:dyDescent="0.25">
      <c r="A27" s="23" t="s">
        <v>6</v>
      </c>
      <c r="B27" s="9"/>
      <c r="C27" s="554">
        <f t="shared" ref="C27:L27" si="60">SUM(C28:C33)</f>
        <v>49.143503384370007</v>
      </c>
      <c r="D27" s="554">
        <f t="shared" si="60"/>
        <v>52.875921362929745</v>
      </c>
      <c r="E27" s="554">
        <f t="shared" si="60"/>
        <v>57.385926420356114</v>
      </c>
      <c r="F27" s="554">
        <f t="shared" si="60"/>
        <v>60.807309567369217</v>
      </c>
      <c r="G27" s="554">
        <f t="shared" si="60"/>
        <v>56.763856757262822</v>
      </c>
      <c r="H27" s="554">
        <f t="shared" si="60"/>
        <v>62.673518556649086</v>
      </c>
      <c r="I27" s="554">
        <f t="shared" si="60"/>
        <v>66.695141662336141</v>
      </c>
      <c r="J27" s="554">
        <f t="shared" si="60"/>
        <v>62.780036683789348</v>
      </c>
      <c r="K27" s="554">
        <f t="shared" si="60"/>
        <v>77.988478628536413</v>
      </c>
      <c r="L27" s="554">
        <f t="shared" si="60"/>
        <v>66.312170904263269</v>
      </c>
      <c r="M27" s="492">
        <f t="shared" ref="M27:N33" si="61">IF(ISERROR(K27/J27),"N/A",IF(J27&lt;0,"N/A",IF(K27&lt;0,"N/A",IF(K27/J27-1&gt;300%,"&gt;±300%",IF(K27/J27-1&lt;-300%,"&gt;±300%",K27/J27-1)))))</f>
        <v>0.24224965049557046</v>
      </c>
      <c r="N27" s="492">
        <f t="shared" si="61"/>
        <v>-0.14971836775901304</v>
      </c>
      <c r="O27" s="36"/>
      <c r="P27" s="555">
        <f t="shared" ref="P27" si="62">SUM(P28:P33)</f>
        <v>12.596910677639144</v>
      </c>
      <c r="Q27" s="555">
        <f t="shared" ref="Q27:AU27" si="63">SUM(Q28:Q33)</f>
        <v>13.374497756505761</v>
      </c>
      <c r="R27" s="555">
        <f t="shared" si="63"/>
        <v>13.685532588052405</v>
      </c>
      <c r="S27" s="555">
        <f t="shared" si="63"/>
        <v>13.996567419599051</v>
      </c>
      <c r="T27" s="555">
        <f t="shared" si="63"/>
        <v>13.841050003825728</v>
      </c>
      <c r="U27" s="555">
        <f t="shared" si="63"/>
        <v>14.46311966691902</v>
      </c>
      <c r="V27" s="555">
        <f t="shared" si="63"/>
        <v>14.618637082692343</v>
      </c>
      <c r="W27" s="555">
        <f t="shared" si="63"/>
        <v>16.018293824652247</v>
      </c>
      <c r="X27" s="555">
        <f t="shared" si="63"/>
        <v>15.396224161558957</v>
      </c>
      <c r="Y27" s="555">
        <f t="shared" si="63"/>
        <v>13.841050003825728</v>
      </c>
      <c r="Z27" s="555">
        <f t="shared" si="63"/>
        <v>14.307602251145697</v>
      </c>
      <c r="AA27" s="555">
        <f t="shared" si="63"/>
        <v>13.841050003825728</v>
      </c>
      <c r="AB27" s="555">
        <f t="shared" si="63"/>
        <v>13.996567419599051</v>
      </c>
      <c r="AC27" s="555">
        <f t="shared" si="63"/>
        <v>14.152084835372374</v>
      </c>
      <c r="AD27" s="555">
        <f t="shared" si="63"/>
        <v>15.55174157733228</v>
      </c>
      <c r="AE27" s="555">
        <f t="shared" si="63"/>
        <v>15.55174157733228</v>
      </c>
      <c r="AF27" s="555">
        <f t="shared" si="63"/>
        <v>15.551741577332281</v>
      </c>
      <c r="AG27" s="555">
        <f t="shared" si="63"/>
        <v>16.173811240425572</v>
      </c>
      <c r="AH27" s="555">
        <f t="shared" si="63"/>
        <v>17.455435785564504</v>
      </c>
      <c r="AI27" s="555">
        <f t="shared" si="63"/>
        <v>16.808871768053674</v>
      </c>
      <c r="AJ27" s="555">
        <f t="shared" si="63"/>
        <v>16.697283123896533</v>
      </c>
      <c r="AK27" s="555">
        <f t="shared" si="63"/>
        <v>15.733473148613591</v>
      </c>
      <c r="AL27" s="555">
        <f t="shared" si="63"/>
        <v>18.020907783234549</v>
      </c>
      <c r="AM27" s="555">
        <f t="shared" si="63"/>
        <v>10.434428664964448</v>
      </c>
      <c r="AN27" s="555">
        <f t="shared" si="63"/>
        <v>17.491517618702591</v>
      </c>
      <c r="AO27" s="555">
        <f t="shared" si="63"/>
        <v>16.765049320454743</v>
      </c>
      <c r="AP27" s="555">
        <f t="shared" si="63"/>
        <v>22.059564450287834</v>
      </c>
      <c r="AQ27" s="555">
        <f t="shared" si="63"/>
        <v>16.970270424913114</v>
      </c>
      <c r="AR27" s="555">
        <f t="shared" si="63"/>
        <v>18.892266004016587</v>
      </c>
      <c r="AS27" s="555">
        <f t="shared" si="63"/>
        <v>20.066377749318875</v>
      </c>
      <c r="AT27" s="555">
        <f t="shared" si="63"/>
        <v>15.863273417134685</v>
      </c>
      <c r="AU27" s="555">
        <f t="shared" si="63"/>
        <v>17.125762952322866</v>
      </c>
      <c r="AV27" s="492">
        <f t="shared" ref="AV27:AV33" si="64">IF(ISERROR(AU27/AQ27),"N/A",IF(AQ27&lt;0,"N/A",IF(AU27&lt;0,"N/A",IF(AU27/AQ27-1&gt;300%,"&gt;±300%",IF(AU27/AQ27-1&lt;-300%,"&gt;±300%",AU27/AQ27-1)))))</f>
        <v>9.1626428758306844E-3</v>
      </c>
      <c r="AW27" s="492">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92">
        <f t="shared" ref="BQ27:BQ33" si="81">IF(ISERROR(BP27/BN27),"N/A",IF(BN27&lt;0,"N/A",IF(BP27&lt;0,"N/A",IF(BP27/BN27-1&gt;300%,"&gt;±300%",IF(BP27/BN27-1&lt;-300%,"&gt;±300%",BP27/BN27-1)))))</f>
        <v>-0.15322934293283308</v>
      </c>
      <c r="BR27" s="492">
        <f t="shared" ref="BR27:BR33" si="82">IF(ISERROR(BP27/BO27),"N/A",IF(BO27&lt;0,"N/A",IF(BP27&lt;0,"N/A",IF(BP27/BO27-1&gt;300%,"&gt;±300%",IF(BP27/BO27-1&lt;-300%,"&gt;±300%",BP27/BO27-1)))))</f>
        <v>-8.1843677896365818E-2</v>
      </c>
      <c r="BS27" s="19"/>
      <c r="BT27" s="36">
        <f t="shared" ref="BT27:BT33" si="83">SUM(AR27:AU27)</f>
        <v>71.947680122793017</v>
      </c>
    </row>
    <row r="28" spans="1:72" x14ac:dyDescent="0.25">
      <c r="A28" s="10"/>
      <c r="B28" s="10" t="s">
        <v>12</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74"/>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92">
        <f t="shared" si="64"/>
        <v>-0.19034000091796088</v>
      </c>
      <c r="AW28" s="492">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92">
        <f t="shared" si="81"/>
        <v>-0.19050838973553963</v>
      </c>
      <c r="BR28" s="492">
        <f t="shared" si="82"/>
        <v>-0.10418367643613968</v>
      </c>
      <c r="BS28" s="19"/>
      <c r="BT28" s="13">
        <f t="shared" si="83"/>
        <v>18.895871947405169</v>
      </c>
    </row>
    <row r="29" spans="1:72" x14ac:dyDescent="0.25">
      <c r="A29" s="10"/>
      <c r="B29" s="10" t="s">
        <v>13</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92">
        <f t="shared" si="64"/>
        <v>0.17402055546314044</v>
      </c>
      <c r="AW29" s="492">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92">
        <f t="shared" si="81"/>
        <v>-8.0227952290227278E-2</v>
      </c>
      <c r="BR29" s="492">
        <f t="shared" si="82"/>
        <v>-0.10996053758114877</v>
      </c>
      <c r="BS29" s="19"/>
      <c r="BT29" s="13">
        <f t="shared" si="83"/>
        <v>5.7361996946106437</v>
      </c>
    </row>
    <row r="30" spans="1:72" x14ac:dyDescent="0.25">
      <c r="A30" s="10"/>
      <c r="B30" s="10" t="s">
        <v>10</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92">
        <f t="shared" si="64"/>
        <v>-0.23284895955942653</v>
      </c>
      <c r="AW30" s="492">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92">
        <f t="shared" si="81"/>
        <v>-0.15332402023801117</v>
      </c>
      <c r="BR30" s="492">
        <f t="shared" si="82"/>
        <v>-8.0063447266781718E-2</v>
      </c>
      <c r="BS30" s="19"/>
      <c r="BT30" s="13">
        <f t="shared" si="83"/>
        <v>3.8353319394825753</v>
      </c>
    </row>
    <row r="31" spans="1:72" x14ac:dyDescent="0.25">
      <c r="A31" s="10"/>
      <c r="B31" s="10" t="s">
        <v>11</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92">
        <f t="shared" si="64"/>
        <v>0.21279598205394135</v>
      </c>
      <c r="AW31" s="492">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92">
        <f t="shared" si="81"/>
        <v>-0.38977722344685484</v>
      </c>
      <c r="BR31" s="492">
        <f t="shared" si="82"/>
        <v>-0.19395747978088862</v>
      </c>
      <c r="BS31" s="19"/>
      <c r="BT31" s="13">
        <f t="shared" si="83"/>
        <v>17.199311947524638</v>
      </c>
    </row>
    <row r="32" spans="1:72" x14ac:dyDescent="0.25">
      <c r="A32" s="10"/>
      <c r="B32" s="10" t="s">
        <v>58</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92">
        <f t="shared" si="64"/>
        <v>8.1553770903192824E-2</v>
      </c>
      <c r="AW32" s="492">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92">
        <f t="shared" si="81"/>
        <v>1.3207037862258852E-2</v>
      </c>
      <c r="BR32" s="492">
        <f t="shared" si="82"/>
        <v>-1.5479778204307348E-2</v>
      </c>
      <c r="BS32" s="19"/>
      <c r="BT32" s="13">
        <f t="shared" si="83"/>
        <v>8.3490069993741045</v>
      </c>
    </row>
    <row r="33" spans="1:72" x14ac:dyDescent="0.25">
      <c r="A33" s="29"/>
      <c r="B33" s="29" t="s">
        <v>2</v>
      </c>
      <c r="C33" s="610">
        <f>'Table 1(Q2''22)'!C33/32.15074</f>
        <v>13.530015172279084</v>
      </c>
      <c r="D33" s="610">
        <f>'Table 1(Q2''22)'!D33/32.15074</f>
        <v>14.152084835372374</v>
      </c>
      <c r="E33" s="610">
        <f>'Table 1(Q2''22)'!E33/32.15074</f>
        <v>13.841050003825728</v>
      </c>
      <c r="F33" s="610">
        <f>'Table 1(Q2''22)'!F33/32.15074</f>
        <v>15.240706745785634</v>
      </c>
      <c r="G33" s="610">
        <f>'Table 1(Q2''22)'!G33/32.15074</f>
        <v>15.707258993105603</v>
      </c>
      <c r="H33" s="610">
        <f>'Table 1(Q2''22)'!H33/32.15074</f>
        <v>16.329328656198893</v>
      </c>
      <c r="I33" s="610">
        <f>'Table 1(Q2''22)'!I33/32.15074</f>
        <v>18.167839415866275</v>
      </c>
      <c r="J33" s="610">
        <f>'Table 1(Q2''22)'!J33/32.15074</f>
        <v>15.567647762150703</v>
      </c>
      <c r="K33" s="610">
        <f>'Table 1(Q2''22)'!K33/32.15074</f>
        <v>17.124384308756294</v>
      </c>
      <c r="L33" s="610">
        <f>'Table 1(Q2''22)'!L33/32.15074</f>
        <v>17.787619119575563</v>
      </c>
      <c r="M33" s="30">
        <f t="shared" si="61"/>
        <v>9.9998186649010279E-2</v>
      </c>
      <c r="N33" s="30">
        <f t="shared" si="61"/>
        <v>3.8730432514302748E-2</v>
      </c>
      <c r="O33" s="36"/>
      <c r="P33" s="610">
        <f>'Table 1(Q2''22)'!P33/32.15074</f>
        <v>3.2658657312397787</v>
      </c>
      <c r="Q33" s="610">
        <f>'Table 1(Q2''22)'!Q33/32.15074</f>
        <v>3.5769005627864243</v>
      </c>
      <c r="R33" s="610">
        <f>'Table 1(Q2''22)'!R33/32.15074</f>
        <v>3.4213831470131013</v>
      </c>
      <c r="S33" s="610">
        <f>'Table 1(Q2''22)'!S33/32.15074</f>
        <v>3.4213831470131013</v>
      </c>
      <c r="T33" s="610">
        <f>'Table 1(Q2''22)'!T33/32.15074</f>
        <v>3.2658657312397787</v>
      </c>
      <c r="U33" s="610">
        <f>'Table 1(Q2''22)'!U33/32.15074</f>
        <v>3.5769005627864243</v>
      </c>
      <c r="V33" s="610">
        <f>'Table 1(Q2''22)'!V33/32.15074</f>
        <v>3.5769005627864243</v>
      </c>
      <c r="W33" s="610">
        <f>'Table 1(Q2''22)'!W33/32.15074</f>
        <v>3.7324179785597473</v>
      </c>
      <c r="X33" s="610">
        <f>'Table 1(Q2''22)'!X33/32.15074</f>
        <v>3.7324179785597473</v>
      </c>
      <c r="Y33" s="610">
        <f>'Table 1(Q2''22)'!Y33/32.15074</f>
        <v>4.0434528101063929</v>
      </c>
      <c r="Z33" s="610">
        <f>'Table 1(Q2''22)'!Z33/32.15074</f>
        <v>3.8879353943330699</v>
      </c>
      <c r="AA33" s="610">
        <f>'Table 1(Q2''22)'!AA33/32.15074</f>
        <v>3.8879353943330699</v>
      </c>
      <c r="AB33" s="610">
        <f>'Table 1(Q2''22)'!AB33/32.15074</f>
        <v>3.8879353943330699</v>
      </c>
      <c r="AC33" s="610">
        <f>'Table 1(Q2''22)'!AC33/32.15074</f>
        <v>3.8879353943330699</v>
      </c>
      <c r="AD33" s="610">
        <f>'Table 1(Q2''22)'!AD33/32.15074</f>
        <v>4.0434528101063929</v>
      </c>
      <c r="AE33" s="610">
        <f>'Table 1(Q2''22)'!AE33/32.15074</f>
        <v>4.0434528101063929</v>
      </c>
      <c r="AF33" s="610">
        <f>'Table 1(Q2''22)'!AF33/32.15074</f>
        <v>4.0434528101063929</v>
      </c>
      <c r="AG33" s="610">
        <f>'Table 1(Q2''22)'!AG33/32.15074</f>
        <v>4.1989702258797159</v>
      </c>
      <c r="AH33" s="610">
        <f>'Table 1(Q2''22)'!AH33/32.15074</f>
        <v>4.5512783836113693</v>
      </c>
      <c r="AI33" s="610">
        <f>'Table 1(Q2''22)'!AI33/32.15074</f>
        <v>4.5471368148803473</v>
      </c>
      <c r="AJ33" s="610">
        <f>'Table 1(Q2''22)'!AJ33/32.15074</f>
        <v>4.5140042650321739</v>
      </c>
      <c r="AK33" s="610">
        <f>'Table 1(Q2''22)'!AK33/32.15074</f>
        <v>4.5554199523423913</v>
      </c>
      <c r="AL33" s="610">
        <f>'Table 1(Q2''22)'!AL33/32.15074</f>
        <v>3.6631219303510436</v>
      </c>
      <c r="AM33" s="610">
        <f>'Table 1(Q2''22)'!AM33/32.15074</f>
        <v>3.2285616764257252</v>
      </c>
      <c r="AN33" s="610">
        <f>'Table 1(Q2''22)'!AN33/32.15074</f>
        <v>4.240820388865747</v>
      </c>
      <c r="AO33" s="610">
        <f>'Table 1(Q2''22)'!AO33/32.15074</f>
        <v>4.4351437665081876</v>
      </c>
      <c r="AP33" s="610">
        <f>'Table 1(Q2''22)'!AP33/32.15074</f>
        <v>4.4270183863328603</v>
      </c>
      <c r="AQ33" s="610">
        <f>'Table 1(Q2''22)'!AQ33/32.15074</f>
        <v>4.0746487694471165</v>
      </c>
      <c r="AR33" s="610">
        <f>'Table 1(Q2''22)'!AR33/32.15074</f>
        <v>4.0688115353896164</v>
      </c>
      <c r="AS33" s="610">
        <f>'Table 1(Q2''22)'!AS33/32.15074</f>
        <v>4.5539056175867003</v>
      </c>
      <c r="AT33" s="610">
        <f>'Table 1(Q2''22)'!AT33/32.15074</f>
        <v>4.5857769678187772</v>
      </c>
      <c r="AU33" s="610">
        <f>'Table 1(Q2''22)'!AU33/32.15074</f>
        <v>4.7234634736007894</v>
      </c>
      <c r="AV33" s="612">
        <f t="shared" si="64"/>
        <v>0.1592320567649097</v>
      </c>
      <c r="AW33" s="612">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9">
        <f t="shared" si="78"/>
        <v>8.6759641553739346</v>
      </c>
      <c r="BM33" s="599">
        <f t="shared" si="79"/>
        <v>8.5016671557799768</v>
      </c>
      <c r="BN33" s="599">
        <f t="shared" si="23"/>
        <v>8.6227171529763176</v>
      </c>
      <c r="BO33" s="599">
        <f t="shared" si="80"/>
        <v>9.1396825854054775</v>
      </c>
      <c r="BP33" s="599">
        <f t="shared" si="80"/>
        <v>9.3092404414195666</v>
      </c>
      <c r="BQ33" s="545">
        <f t="shared" si="81"/>
        <v>7.9617976127893897E-2</v>
      </c>
      <c r="BR33" s="545">
        <f t="shared" si="82"/>
        <v>1.8551832017103642E-2</v>
      </c>
      <c r="BS33" s="19"/>
      <c r="BT33" s="611">
        <f t="shared" si="83"/>
        <v>17.931957594395882</v>
      </c>
    </row>
    <row r="34" spans="1:72"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492"/>
      <c r="AW34" s="492"/>
      <c r="AX34" s="4"/>
      <c r="AY34" s="37"/>
      <c r="AZ34" s="37"/>
      <c r="BA34" s="37"/>
      <c r="BB34" s="37"/>
      <c r="BC34" s="37"/>
      <c r="BD34" s="37"/>
      <c r="BE34" s="37"/>
      <c r="BF34" s="37"/>
      <c r="BG34" s="37"/>
      <c r="BH34" s="37"/>
      <c r="BI34" s="37"/>
      <c r="BJ34" s="37"/>
      <c r="BK34" s="37"/>
      <c r="BL34" s="37"/>
      <c r="BM34" s="37"/>
      <c r="BN34" s="37"/>
      <c r="BO34" s="37"/>
      <c r="BP34" s="37"/>
      <c r="BQ34" s="492"/>
      <c r="BR34" s="492"/>
      <c r="BS34" s="19"/>
      <c r="BT34" s="13"/>
    </row>
    <row r="35" spans="1:72" x14ac:dyDescent="0.25">
      <c r="A35" s="23" t="s">
        <v>3</v>
      </c>
      <c r="B35" s="9"/>
      <c r="C35" s="554">
        <f t="shared" ref="C35:L35" si="86">SUM(C36:C38)</f>
        <v>29.081756749611365</v>
      </c>
      <c r="D35" s="554">
        <f t="shared" si="86"/>
        <v>4.6655224731996849</v>
      </c>
      <c r="E35" s="554">
        <f t="shared" si="86"/>
        <v>9.4865623621726911</v>
      </c>
      <c r="F35" s="554">
        <f t="shared" si="86"/>
        <v>16.640363487745539</v>
      </c>
      <c r="G35" s="554">
        <f t="shared" si="86"/>
        <v>8.5534578675327531</v>
      </c>
      <c r="H35" s="554">
        <f t="shared" si="86"/>
        <v>0.46655224731996814</v>
      </c>
      <c r="I35" s="554">
        <f t="shared" si="86"/>
        <v>38.469778478992431</v>
      </c>
      <c r="J35" s="554">
        <f t="shared" si="86"/>
        <v>48.01503560670146</v>
      </c>
      <c r="K35" s="554">
        <f t="shared" si="86"/>
        <v>-1.3989210007879356</v>
      </c>
      <c r="L35" s="554">
        <f t="shared" si="86"/>
        <v>-17.580460005313036</v>
      </c>
      <c r="M35" s="492" t="str">
        <f t="shared" ref="M35:N38" si="87">IF(ISERROR(K35/J35),"N/A",IF(J35&lt;0,"N/A",IF(K35&lt;0,"N/A",IF(K35/J35-1&gt;300%,"&gt;±300%",IF(K35/J35-1&lt;-300%,"&gt;±300%",K35/J35-1)))))</f>
        <v>N/A</v>
      </c>
      <c r="N35" s="492" t="str">
        <f t="shared" si="87"/>
        <v>N/A</v>
      </c>
      <c r="O35" s="36"/>
      <c r="P35" s="659">
        <f t="shared" ref="P35" si="88">SUM(P36:P38)</f>
        <v>-5.4431095520662982</v>
      </c>
      <c r="Q35" s="659">
        <f t="shared" ref="Q35:AU35" si="89">SUM(Q36:Q38)</f>
        <v>0</v>
      </c>
      <c r="R35" s="659">
        <f t="shared" si="89"/>
        <v>-0.31103483154664557</v>
      </c>
      <c r="S35" s="659">
        <f t="shared" si="89"/>
        <v>3.5769005627864239</v>
      </c>
      <c r="T35" s="659">
        <f t="shared" si="89"/>
        <v>8.8644926990793991</v>
      </c>
      <c r="U35" s="659">
        <f t="shared" si="89"/>
        <v>-2.9548308996931341</v>
      </c>
      <c r="V35" s="659">
        <f t="shared" si="89"/>
        <v>5.1320747205196522</v>
      </c>
      <c r="W35" s="659">
        <f t="shared" si="89"/>
        <v>2.9548308996931327</v>
      </c>
      <c r="X35" s="659">
        <f t="shared" si="89"/>
        <v>1.5551741577332276</v>
      </c>
      <c r="Y35" s="659">
        <f t="shared" si="89"/>
        <v>6.9982837097995256</v>
      </c>
      <c r="Z35" s="659">
        <f t="shared" si="89"/>
        <v>2.488278652373165</v>
      </c>
      <c r="AA35" s="659">
        <f t="shared" si="89"/>
        <v>3.2658657312397787</v>
      </c>
      <c r="AB35" s="659">
        <f t="shared" si="89"/>
        <v>-0.31103483154664563</v>
      </c>
      <c r="AC35" s="659">
        <f t="shared" si="89"/>
        <v>3.1103483154664557</v>
      </c>
      <c r="AD35" s="659">
        <f t="shared" si="89"/>
        <v>1.8662089892798734</v>
      </c>
      <c r="AE35" s="659">
        <f t="shared" si="89"/>
        <v>-1.7106915735065509</v>
      </c>
      <c r="AF35" s="659">
        <f t="shared" si="89"/>
        <v>2.021726405053196</v>
      </c>
      <c r="AG35" s="659">
        <f t="shared" si="89"/>
        <v>-2.0217264050531965</v>
      </c>
      <c r="AH35" s="659">
        <f t="shared" si="89"/>
        <v>24.576918339086738</v>
      </c>
      <c r="AI35" s="659">
        <f t="shared" si="89"/>
        <v>3.8022079595068807</v>
      </c>
      <c r="AJ35" s="659">
        <f t="shared" si="89"/>
        <v>7.67693053652033</v>
      </c>
      <c r="AK35" s="659">
        <f t="shared" si="89"/>
        <v>2.4137216438784748</v>
      </c>
      <c r="AL35" s="659">
        <f t="shared" si="89"/>
        <v>2.0708821802317852</v>
      </c>
      <c r="AM35" s="659">
        <f t="shared" si="89"/>
        <v>11.906298786621619</v>
      </c>
      <c r="AN35" s="659">
        <f t="shared" si="89"/>
        <v>29.848996510871359</v>
      </c>
      <c r="AO35" s="659">
        <f t="shared" si="89"/>
        <v>4.1888581289766975</v>
      </c>
      <c r="AP35" s="659">
        <f t="shared" si="89"/>
        <v>4.9352461406468819</v>
      </c>
      <c r="AQ35" s="659">
        <f t="shared" si="89"/>
        <v>5.8103199166316077</v>
      </c>
      <c r="AR35" s="659">
        <f t="shared" si="89"/>
        <v>-8.7831989090427047</v>
      </c>
      <c r="AS35" s="659">
        <f t="shared" si="89"/>
        <v>-3.3612881490237192</v>
      </c>
      <c r="AT35" s="659">
        <f t="shared" si="89"/>
        <v>-5.1456941461963872</v>
      </c>
      <c r="AU35" s="659">
        <f t="shared" si="89"/>
        <v>-4.4155198868271066</v>
      </c>
      <c r="AV35" s="492" t="str">
        <f t="shared" ref="AV35:AV38" si="90">IF(ISERROR(AU35/AQ35),"N/A",IF(AQ35&lt;0,"N/A",IF(AU35&lt;0,"N/A",IF(AU35/AQ35-1&gt;300%,"&gt;±300%",IF(AU35/AQ35-1&lt;-300%,"&gt;±300%",AU35/AQ35-1)))))</f>
        <v>N/A</v>
      </c>
      <c r="AW35" s="492"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92" t="str">
        <f t="shared" ref="BQ35:BQ38" si="95">IF(ISERROR(BP35/BN35),"N/A",IF(BN35&lt;0,"N/A",IF(BP35&lt;0,"N/A",IF(BP35/BN35-1&gt;300%,"&gt;±300%",IF(BP35/BN35-1&lt;-300%,"&gt;±300%",BP35/BN35-1)))))</f>
        <v>N/A</v>
      </c>
      <c r="BR35" s="492" t="str">
        <f t="shared" ref="BR35:BR38" si="96">IF(ISERROR(BP35/BO35),"N/A",IF(BO35&lt;0,"N/A",IF(BP35&lt;0,"N/A",IF(BP35/BO35-1&gt;300%,"&gt;±300%",IF(BP35/BO35-1&lt;-300%,"&gt;±300%",BP35/BO35-1)))))</f>
        <v>N/A</v>
      </c>
      <c r="BS35" s="19"/>
      <c r="BT35" s="36">
        <f t="shared" ref="BT35:BT38" si="97">SUM(AR35:AU35)</f>
        <v>-21.705701091089917</v>
      </c>
    </row>
    <row r="36" spans="1:72" x14ac:dyDescent="0.25">
      <c r="A36" s="10"/>
      <c r="B36" s="10" t="s">
        <v>42</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9">
        <f>'Table 1(Q2''22)'!P36/32.15074</f>
        <v>0.46655224731996842</v>
      </c>
      <c r="Q36" s="659">
        <f>'Table 1(Q2''22)'!Q36/32.15074</f>
        <v>1.2441393261865823</v>
      </c>
      <c r="R36" s="659">
        <f>'Table 1(Q2''22)'!R36/32.15074</f>
        <v>1.3996567419599051</v>
      </c>
      <c r="S36" s="659">
        <f>'Table 1(Q2''22)'!S36/32.15074</f>
        <v>2.332761236599842</v>
      </c>
      <c r="T36" s="659">
        <f>'Table 1(Q2''22)'!T36/32.15074</f>
        <v>5.5986269678396203</v>
      </c>
      <c r="U36" s="659">
        <f>'Table 1(Q2''22)'!U36/32.15074</f>
        <v>6.8427662940262026</v>
      </c>
      <c r="V36" s="659">
        <f>'Table 1(Q2''22)'!V36/32.15074</f>
        <v>4.6655224731996841</v>
      </c>
      <c r="W36" s="659">
        <f>'Table 1(Q2''22)'!W36/32.15074</f>
        <v>3.5769005627864243</v>
      </c>
      <c r="X36" s="659">
        <f>'Table 1(Q2''22)'!X36/32.15074</f>
        <v>2.4882786523731646</v>
      </c>
      <c r="Y36" s="659">
        <f>'Table 1(Q2''22)'!Y36/32.15074</f>
        <v>3.5769005627864243</v>
      </c>
      <c r="Z36" s="659">
        <f>'Table 1(Q2''22)'!Z36/32.15074</f>
        <v>0.93310449463993683</v>
      </c>
      <c r="AA36" s="659">
        <f>'Table 1(Q2''22)'!AA36/32.15074</f>
        <v>2.332761236599842</v>
      </c>
      <c r="AB36" s="659">
        <f>'Table 1(Q2''22)'!AB36/32.15074</f>
        <v>1.3996567419599051</v>
      </c>
      <c r="AC36" s="659">
        <f>'Table 1(Q2''22)'!AC36/32.15074</f>
        <v>2.0217264050531965</v>
      </c>
      <c r="AD36" s="659">
        <f>'Table 1(Q2''22)'!AD36/32.15074</f>
        <v>2.6437960681464876</v>
      </c>
      <c r="AE36" s="659">
        <f>'Table 1(Q2''22)'!AE36/32.15074</f>
        <v>2.177243820826519</v>
      </c>
      <c r="AF36" s="659">
        <f>'Table 1(Q2''22)'!AF36/32.15074</f>
        <v>2.177243820826519</v>
      </c>
      <c r="AG36" s="659">
        <f>'Table 1(Q2''22)'!AG36/32.15074</f>
        <v>1.5551741577332279</v>
      </c>
      <c r="AH36" s="659">
        <f>'Table 1(Q2''22)'!AH36/32.15074</f>
        <v>3.3251700776706992</v>
      </c>
      <c r="AI36" s="659">
        <f>'Table 1(Q2''22)'!AI36/32.15074</f>
        <v>2.650058095143601</v>
      </c>
      <c r="AJ36" s="659">
        <f>'Table 1(Q2''22)'!AJ36/32.15074</f>
        <v>1.5448957902149325</v>
      </c>
      <c r="AK36" s="659">
        <f>'Table 1(Q2''22)'!AK36/32.15074</f>
        <v>0.76112658776161557</v>
      </c>
      <c r="AL36" s="659">
        <f>'Table 1(Q2''22)'!AL36/32.15074</f>
        <v>9.3359745941786105</v>
      </c>
      <c r="AM36" s="659">
        <f>'Table 1(Q2''22)'!AM36/32.15074</f>
        <v>3.7878389098302212</v>
      </c>
      <c r="AN36" s="659">
        <f>'Table 1(Q2''22)'!AN36/32.15074</f>
        <v>3.0035593850411391</v>
      </c>
      <c r="AO36" s="659">
        <f>'Table 1(Q2''22)'!AO36/32.15074</f>
        <v>1.8619408872425818</v>
      </c>
      <c r="AP36" s="659">
        <f>'Table 1(Q2''22)'!AP36/32.15074</f>
        <v>0.63900605360658624</v>
      </c>
      <c r="AQ36" s="659">
        <f>'Table 1(Q2''22)'!AQ36/32.15074</f>
        <v>3.3154301097086702</v>
      </c>
      <c r="AR36" s="659">
        <f>'Table 1(Q2''22)'!AR36/32.15074</f>
        <v>3.4167311987160995</v>
      </c>
      <c r="AS36" s="659">
        <f>'Table 1(Q2''22)'!AS36/32.15074</f>
        <v>2.9484629170850813</v>
      </c>
      <c r="AT36" s="659">
        <f>'Table 1(Q2''22)'!AT36/32.15074</f>
        <v>1.9040065334841605</v>
      </c>
      <c r="AU36" s="659">
        <f>'Table 1(Q2''22)'!AU36/32.15074</f>
        <v>2.1766374341969073</v>
      </c>
      <c r="AV36" s="492">
        <f t="shared" si="90"/>
        <v>-0.34348263658974543</v>
      </c>
      <c r="AW36" s="492">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92">
        <f t="shared" si="95"/>
        <v>-0.35891287941225003</v>
      </c>
      <c r="BR36" s="492">
        <f t="shared" si="96"/>
        <v>-0.15905828789867626</v>
      </c>
      <c r="BS36" s="19"/>
      <c r="BT36" s="13">
        <f t="shared" si="97"/>
        <v>10.445838083482249</v>
      </c>
    </row>
    <row r="37" spans="1:72" x14ac:dyDescent="0.25">
      <c r="A37" s="10"/>
      <c r="B37" s="10" t="s">
        <v>43</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9">
        <f>'Table 1(Q2''22)'!P37/32.15074</f>
        <v>-2.9548308996931332</v>
      </c>
      <c r="Q37" s="659">
        <f>'Table 1(Q2''22)'!Q37/32.15074</f>
        <v>-0.93310449463993683</v>
      </c>
      <c r="R37" s="659">
        <f>'Table 1(Q2''22)'!R37/32.15074</f>
        <v>-1.5551741577332279</v>
      </c>
      <c r="S37" s="659">
        <f>'Table 1(Q2''22)'!S37/32.15074</f>
        <v>1.3996567419599051</v>
      </c>
      <c r="T37" s="659">
        <f>'Table 1(Q2''22)'!T37/32.15074</f>
        <v>3.4213831470131013</v>
      </c>
      <c r="U37" s="659">
        <f>'Table 1(Q2''22)'!U37/32.15074</f>
        <v>-10.730701688359273</v>
      </c>
      <c r="V37" s="659">
        <f>'Table 1(Q2''22)'!V37/32.15074</f>
        <v>-0.77758707886661393</v>
      </c>
      <c r="W37" s="659">
        <f>'Table 1(Q2''22)'!W37/32.15074</f>
        <v>-0.46655224731996842</v>
      </c>
      <c r="X37" s="659">
        <f>'Table 1(Q2''22)'!X37/32.15074</f>
        <v>-2.6437960681464876</v>
      </c>
      <c r="Y37" s="659">
        <f>'Table 1(Q2''22)'!Y37/32.15074</f>
        <v>3.5769005627864243</v>
      </c>
      <c r="Z37" s="659">
        <f>'Table 1(Q2''22)'!Z37/32.15074</f>
        <v>1.8662089892798737</v>
      </c>
      <c r="AA37" s="659">
        <f>'Table 1(Q2''22)'!AA37/32.15074</f>
        <v>0.93310449463993683</v>
      </c>
      <c r="AB37" s="659">
        <f>'Table 1(Q2''22)'!AB37/32.15074</f>
        <v>-1.2441393261865823</v>
      </c>
      <c r="AC37" s="659">
        <f>'Table 1(Q2''22)'!AC37/32.15074</f>
        <v>1.7106915735065507</v>
      </c>
      <c r="AD37" s="659">
        <f>'Table 1(Q2''22)'!AD37/32.15074</f>
        <v>-0.46655224731996842</v>
      </c>
      <c r="AE37" s="659">
        <f>'Table 1(Q2''22)'!AE37/32.15074</f>
        <v>-3.8879353943330699</v>
      </c>
      <c r="AF37" s="659">
        <f>'Table 1(Q2''22)'!AF37/32.15074</f>
        <v>0.15551741577332279</v>
      </c>
      <c r="AG37" s="659">
        <f>'Table 1(Q2''22)'!AG37/32.15074</f>
        <v>-3.5769005627864243</v>
      </c>
      <c r="AH37" s="659">
        <f>'Table 1(Q2''22)'!AH37/32.15074</f>
        <v>21.367253154359744</v>
      </c>
      <c r="AI37" s="659">
        <f>'Table 1(Q2''22)'!AI37/32.15074</f>
        <v>1.5524513065640217</v>
      </c>
      <c r="AJ37" s="659">
        <f>'Table 1(Q2''22)'!AJ37/32.15074</f>
        <v>6.4324320046132462</v>
      </c>
      <c r="AK37" s="659">
        <f>'Table 1(Q2''22)'!AK37/32.15074</f>
        <v>1.4651317736450984</v>
      </c>
      <c r="AL37" s="659">
        <f>'Table 1(Q2''22)'!AL37/32.15074</f>
        <v>-6.629274862299253</v>
      </c>
      <c r="AM37" s="659">
        <f>'Table 1(Q2''22)'!AM37/32.15074</f>
        <v>3.8216655038922629</v>
      </c>
      <c r="AN37" s="659">
        <f>'Table 1(Q2''22)'!AN37/32.15074</f>
        <v>16.221976190890427</v>
      </c>
      <c r="AO37" s="659">
        <f>'Table 1(Q2''22)'!AO37/32.15074</f>
        <v>2.354019571555765</v>
      </c>
      <c r="AP37" s="659">
        <f>'Table 1(Q2''22)'!AP37/32.15074</f>
        <v>3.2573099717144576</v>
      </c>
      <c r="AQ37" s="659">
        <f>'Table 1(Q2''22)'!AQ37/32.15074</f>
        <v>0.97051532250891503</v>
      </c>
      <c r="AR37" s="659">
        <f>'Table 1(Q2''22)'!AR37/32.15074</f>
        <v>-6.8203624457788541</v>
      </c>
      <c r="AS37" s="659">
        <f>'Table 1(Q2''22)'!AS37/32.15074</f>
        <v>-4.8152216465309889</v>
      </c>
      <c r="AT37" s="659">
        <f>'Table 1(Q2''22)'!AT37/32.15074</f>
        <v>-5.2539340587497918</v>
      </c>
      <c r="AU37" s="659">
        <f>'Table 1(Q2''22)'!AU37/32.15074</f>
        <v>-2.7679475806777667</v>
      </c>
      <c r="AV37" s="492" t="str">
        <f t="shared" si="90"/>
        <v>N/A</v>
      </c>
      <c r="AW37" s="492"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92" t="str">
        <f t="shared" si="95"/>
        <v>N/A</v>
      </c>
      <c r="BR37" s="492" t="str">
        <f t="shared" si="96"/>
        <v>N/A</v>
      </c>
      <c r="BS37" s="19"/>
      <c r="BT37" s="13">
        <f t="shared" si="97"/>
        <v>-19.6574657317374</v>
      </c>
    </row>
    <row r="38" spans="1:72" x14ac:dyDescent="0.25">
      <c r="A38" s="10"/>
      <c r="B38" s="10" t="s">
        <v>37</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9">
        <f>'Table 1(Q2''22)'!P38/32.15074</f>
        <v>-2.9548308996931332</v>
      </c>
      <c r="Q38" s="659">
        <f>'Table 1(Q2''22)'!Q38/32.15074</f>
        <v>-0.31103483154664557</v>
      </c>
      <c r="R38" s="659">
        <f>'Table 1(Q2''22)'!R38/32.15074</f>
        <v>-0.15551741577332279</v>
      </c>
      <c r="S38" s="659">
        <f>'Table 1(Q2''22)'!S38/32.15074</f>
        <v>-0.15551741577332279</v>
      </c>
      <c r="T38" s="659">
        <f>'Table 1(Q2''22)'!T38/32.15074</f>
        <v>-0.15551741577332279</v>
      </c>
      <c r="U38" s="659">
        <f>'Table 1(Q2''22)'!U38/32.15074</f>
        <v>0.93310449463993683</v>
      </c>
      <c r="V38" s="659">
        <f>'Table 1(Q2''22)'!V38/32.15074</f>
        <v>1.2441393261865823</v>
      </c>
      <c r="W38" s="659">
        <f>'Table 1(Q2''22)'!W38/32.15074</f>
        <v>-0.15551741577332279</v>
      </c>
      <c r="X38" s="659">
        <f>'Table 1(Q2''22)'!X38/32.15074</f>
        <v>1.7106915735065507</v>
      </c>
      <c r="Y38" s="659">
        <f>'Table 1(Q2''22)'!Y38/32.15074</f>
        <v>-0.15551741577332279</v>
      </c>
      <c r="Z38" s="659">
        <f>'Table 1(Q2''22)'!Z38/32.15074</f>
        <v>-0.31103483154664557</v>
      </c>
      <c r="AA38" s="659">
        <f>'Table 1(Q2''22)'!AA38/32.15074</f>
        <v>0</v>
      </c>
      <c r="AB38" s="659">
        <f>'Table 1(Q2''22)'!AB38/32.15074</f>
        <v>-0.46655224731996842</v>
      </c>
      <c r="AC38" s="659">
        <f>'Table 1(Q2''22)'!AC38/32.15074</f>
        <v>-0.62206966309329115</v>
      </c>
      <c r="AD38" s="659">
        <f>'Table 1(Q2''22)'!AD38/32.15074</f>
        <v>-0.31103483154664557</v>
      </c>
      <c r="AE38" s="659">
        <f>'Table 1(Q2''22)'!AE38/32.15074</f>
        <v>0</v>
      </c>
      <c r="AF38" s="659">
        <f>'Table 1(Q2''22)'!AF38/32.15074</f>
        <v>-0.31103483154664557</v>
      </c>
      <c r="AG38" s="659">
        <f>'Table 1(Q2''22)'!AG38/32.15074</f>
        <v>0</v>
      </c>
      <c r="AH38" s="659">
        <f>'Table 1(Q2''22)'!AH38/32.15074</f>
        <v>-0.11550489294370506</v>
      </c>
      <c r="AI38" s="659">
        <f>'Table 1(Q2''22)'!AI38/32.15074</f>
        <v>-0.40030144220074193</v>
      </c>
      <c r="AJ38" s="659">
        <f>'Table 1(Q2''22)'!AJ38/32.15074</f>
        <v>-0.30039725830784891</v>
      </c>
      <c r="AK38" s="659">
        <f>'Table 1(Q2''22)'!AK38/32.15074</f>
        <v>0.18746328247176094</v>
      </c>
      <c r="AL38" s="659">
        <f>'Table 1(Q2''22)'!AL38/32.15074</f>
        <v>-0.63581755164757225</v>
      </c>
      <c r="AM38" s="659">
        <f>'Table 1(Q2''22)'!AM38/32.15074</f>
        <v>4.2967943728991358</v>
      </c>
      <c r="AN38" s="659">
        <f>'Table 1(Q2''22)'!AN38/32.15074</f>
        <v>10.623460934939793</v>
      </c>
      <c r="AO38" s="659">
        <f>'Table 1(Q2''22)'!AO38/32.15074</f>
        <v>-2.7102329821649028E-2</v>
      </c>
      <c r="AP38" s="659">
        <f>'Table 1(Q2''22)'!AP38/32.15074</f>
        <v>1.0389301153258386</v>
      </c>
      <c r="AQ38" s="659">
        <f>'Table 1(Q2''22)'!AQ38/32.15074</f>
        <v>1.5243744844140228</v>
      </c>
      <c r="AR38" s="659">
        <f>'Table 1(Q2''22)'!AR38/32.15074</f>
        <v>-5.3795676619799497</v>
      </c>
      <c r="AS38" s="659">
        <f>'Table 1(Q2''22)'!AS38/32.15074</f>
        <v>-1.4945294195778116</v>
      </c>
      <c r="AT38" s="659">
        <f>'Table 1(Q2''22)'!AT38/32.15074</f>
        <v>-1.7957666209307559</v>
      </c>
      <c r="AU38" s="659">
        <f>'Table 1(Q2''22)'!AU38/32.15074</f>
        <v>-3.8242097403462472</v>
      </c>
      <c r="AV38" s="492" t="str">
        <f t="shared" si="90"/>
        <v>N/A</v>
      </c>
      <c r="AW38" s="492"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92" t="str">
        <f t="shared" si="95"/>
        <v>N/A</v>
      </c>
      <c r="BR38" s="492" t="str">
        <f t="shared" si="96"/>
        <v>N/A</v>
      </c>
      <c r="BS38" s="19"/>
      <c r="BT38" s="13">
        <f t="shared" si="97"/>
        <v>-12.494073442834765</v>
      </c>
    </row>
    <row r="39" spans="1:72"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92"/>
      <c r="AW39" s="492"/>
      <c r="AX39" s="4"/>
      <c r="AY39" s="4"/>
      <c r="AZ39" s="13"/>
      <c r="BA39" s="13"/>
      <c r="BB39" s="13"/>
      <c r="BC39" s="13"/>
      <c r="BD39" s="13"/>
      <c r="BE39" s="13"/>
      <c r="BF39" s="13"/>
      <c r="BG39" s="13"/>
      <c r="BH39" s="13"/>
      <c r="BI39" s="13"/>
      <c r="BJ39" s="13"/>
      <c r="BK39" s="13"/>
      <c r="BL39" s="13"/>
      <c r="BM39" s="13"/>
      <c r="BN39" s="13"/>
      <c r="BO39" s="13"/>
      <c r="BP39" s="13"/>
      <c r="BQ39" s="492"/>
      <c r="BR39" s="492"/>
      <c r="BS39" s="19"/>
      <c r="BT39" s="13"/>
    </row>
    <row r="40" spans="1:72" x14ac:dyDescent="0.25">
      <c r="A40" s="33" t="s">
        <v>26</v>
      </c>
      <c r="B40" s="34"/>
      <c r="C40" s="560">
        <f t="shared" ref="C40:L40" si="98">SUM(C21,C25,C27,C35)</f>
        <v>267.17892029856853</v>
      </c>
      <c r="D40" s="560">
        <f t="shared" si="98"/>
        <v>251.78269613700959</v>
      </c>
      <c r="E40" s="560">
        <f t="shared" si="98"/>
        <v>256.13718377866269</v>
      </c>
      <c r="F40" s="560">
        <f t="shared" si="98"/>
        <v>259.86960175722243</v>
      </c>
      <c r="G40" s="560">
        <f t="shared" si="98"/>
        <v>244.47337759566346</v>
      </c>
      <c r="H40" s="560">
        <f t="shared" si="98"/>
        <v>229.38818826565111</v>
      </c>
      <c r="I40" s="560">
        <f t="shared" si="98"/>
        <v>259.82169610650584</v>
      </c>
      <c r="J40" s="560">
        <f t="shared" si="98"/>
        <v>242.41032542129892</v>
      </c>
      <c r="K40" s="560">
        <f t="shared" si="98"/>
        <v>219.38534165297278</v>
      </c>
      <c r="L40" s="560">
        <f t="shared" si="98"/>
        <v>203.42067238266023</v>
      </c>
      <c r="M40" s="540">
        <f>IF(ISERROR(K40/J40),"N/A",IF(J40&lt;0,"N/A",IF(K40&lt;0,"N/A",IF(K40/J40-1&gt;300%,"&gt;±300%",IF(K40/J40-1&lt;-300%,"&gt;±300%",K40/J40-1)))))</f>
        <v>-9.4983510823269168E-2</v>
      </c>
      <c r="N40" s="540">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61">
        <f t="shared" ref="AV40" si="100">IF(ISERROR(AU40/AQ40),"N/A",IF(AQ40&lt;0,"N/A",IF(AU40&lt;0,"N/A",IF(AU40/AQ40-1&gt;300%,"&gt;±300%",IF(AU40/AQ40-1&lt;-300%,"&gt;±300%",AU40/AQ40-1)))))</f>
        <v>-0.13331988793426397</v>
      </c>
      <c r="AW40" s="561">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61">
        <f>IF(ISERROR(BP40/BN40),"N/A",IF(BN40&lt;0,"N/A",IF(BP40&lt;0,"N/A",IF(BP40/BN40-1&gt;300%,"&gt;±300%",IF(BP40/BN40-1&lt;-300%,"&gt;±300%",BP40/BN40-1)))))</f>
        <v>1.6806886562099388E-2</v>
      </c>
      <c r="BR40" s="561">
        <f>IF(ISERROR(BP40/BO40),"N/A",IF(BO40&lt;0,"N/A",IF(BP40&lt;0,"N/A",IF(BP40/BO40-1&gt;300%,"&gt;±300%",IF(BP40/BO40-1&lt;-300%,"&gt;±300%",BP40/BO40-1)))))</f>
        <v>-3.5243071808958248E-2</v>
      </c>
      <c r="BS40" s="19"/>
      <c r="BT40" s="645">
        <f>SUM(AR40:AU40)</f>
        <v>195.53366138062509</v>
      </c>
    </row>
    <row r="41" spans="1:72"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492"/>
      <c r="AW41" s="492"/>
      <c r="AX41" s="4"/>
      <c r="AY41" s="39"/>
      <c r="BM41" s="613"/>
      <c r="BN41" s="613"/>
      <c r="BO41" s="613"/>
      <c r="BP41" s="613"/>
      <c r="BQ41" s="614"/>
      <c r="BR41" s="614"/>
      <c r="BS41" s="19"/>
      <c r="BT41" s="646"/>
    </row>
    <row r="42" spans="1:72" x14ac:dyDescent="0.25">
      <c r="A42" s="41" t="s">
        <v>7</v>
      </c>
      <c r="B42" s="42"/>
      <c r="C42" s="584" t="e">
        <f>C18-C40</f>
        <v>#REF!</v>
      </c>
      <c r="D42" s="584">
        <f>D18-D40</f>
        <v>-25.349338771051578</v>
      </c>
      <c r="E42" s="584">
        <f t="shared" ref="E42:H42" si="103">E18-E40</f>
        <v>-10.108632025266047</v>
      </c>
      <c r="F42" s="584">
        <f t="shared" si="103"/>
        <v>-13.063462924959111</v>
      </c>
      <c r="G42" s="584">
        <f t="shared" si="103"/>
        <v>6.6872488782528592</v>
      </c>
      <c r="H42" s="584">
        <f t="shared" si="103"/>
        <v>22.238990455585139</v>
      </c>
      <c r="I42" s="584">
        <f>I18-I40</f>
        <v>-4.3239115899646663</v>
      </c>
      <c r="J42" s="584">
        <f>J18-J40</f>
        <v>-29.836842302567959</v>
      </c>
      <c r="K42" s="584">
        <f>K18-K40</f>
        <v>33.796498691049777</v>
      </c>
      <c r="L42" s="584">
        <f>L18-L40</f>
        <v>30.296651273859624</v>
      </c>
      <c r="M42" s="547" t="str">
        <f>IF(ISERROR(K42/J42),"N/A",IF(J42&lt;0,"N/A",IF(K42&lt;0,"N/A",IF(K42/J42-1&gt;300%,"&gt;±300%",IF(K42/J42-1&lt;-300%,"&gt;±300%",K42/J42-1)))))</f>
        <v>N/A</v>
      </c>
      <c r="N42" s="547">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47">
        <f t="shared" ref="AV42" si="105">IF(ISERROR(AU42/AQ42),"N/A",IF(AQ42&lt;0,"N/A",IF(AU42&lt;0,"N/A",IF(AU42/AQ42-1&gt;300%,"&gt;±300%",IF(AU42/AQ42-1&lt;-300%,"&gt;±300%",AU42/AQ42-1)))))</f>
        <v>0.41679493982848315</v>
      </c>
      <c r="AW42" s="547">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47">
        <f>IF(ISERROR(BP42/BN42),"N/A",IF(BN42&lt;0,"N/A",IF(BP42&lt;0,"N/A",IF(BP42/BN42-1&gt;300%,"&gt;±300%",IF(BP42/BN42-1&lt;-300%,"&gt;±300%",BP42/BN42-1)))))</f>
        <v>-0.50413437331684463</v>
      </c>
      <c r="BR42" s="547">
        <f>IF(ISERROR(BP42/BO42),"N/A",IF(BO42&lt;0,"N/A",IF(BP42&lt;0,"N/A",IF(BP42/BO42-1&gt;300%,"&gt;±300%",IF(BP42/BO42-1&lt;-300%,"&gt;±300%",BP42/BO42-1)))))</f>
        <v>-5.4372769465247606E-2</v>
      </c>
      <c r="BS42" s="19"/>
      <c r="BT42" s="46">
        <f>SUM(AR42:AU42)</f>
        <v>45.021220750435106</v>
      </c>
    </row>
    <row r="43" spans="1:72"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85"/>
      <c r="AV43" s="550"/>
      <c r="AW43" s="550"/>
      <c r="AX43" s="4"/>
      <c r="AY43" s="199"/>
      <c r="AZ43" s="7"/>
      <c r="BA43" s="7"/>
      <c r="BB43" s="7"/>
      <c r="BC43" s="7"/>
      <c r="BD43" s="7"/>
      <c r="BE43" s="7"/>
      <c r="BF43" s="7"/>
      <c r="BG43" s="7"/>
      <c r="BH43" s="7"/>
      <c r="BI43" s="7"/>
      <c r="BJ43" s="7"/>
      <c r="BK43" s="7"/>
      <c r="BL43" s="7"/>
      <c r="BM43" s="7"/>
      <c r="BN43" s="7"/>
      <c r="BO43" s="7"/>
      <c r="BP43" s="288"/>
      <c r="BQ43" s="288"/>
      <c r="BR43" s="288"/>
      <c r="BS43" s="676"/>
      <c r="BT43" s="7"/>
    </row>
    <row r="44" spans="1:72" x14ac:dyDescent="0.25">
      <c r="A44" s="41" t="s">
        <v>38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47">
        <f>IF(ISERROR(K44/J44),"N/A",IF(J44&lt;0,"N/A",IF(K44&lt;0,"N/A",IF(K44/J44-1&gt;300%,"&gt;±300%",IF(K44/J44-1&lt;-300%,"&gt;±300%",K44/J44-1)))))</f>
        <v>0.42582579516734542</v>
      </c>
      <c r="N44" s="547">
        <f>IF(ISERROR(L44/K44),"N/A",IF(K44&lt;0,"N/A",IF(L44&lt;0,"N/A",IF(L44/K44-1&gt;300%,"&gt;±300%",IF(L44/K44-1&lt;-300%,"&gt;±300%",L44/K44-1)))))</f>
        <v>0.26772468538430738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548"/>
      <c r="BS44" s="19"/>
      <c r="BT44" s="46"/>
    </row>
    <row r="45" spans="1:72" x14ac:dyDescent="0.25">
      <c r="A45" s="675" t="s">
        <v>117</v>
      </c>
      <c r="B45" s="36"/>
      <c r="C45" s="36"/>
      <c r="D45" s="36"/>
      <c r="E45" s="36"/>
      <c r="F45" s="36"/>
      <c r="G45" s="36"/>
      <c r="H45" s="697">
        <f>'Table 1(Q2''22)'!H45/32.15074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4"/>
      <c r="AY45" s="675"/>
      <c r="AZ45" s="288"/>
      <c r="BA45" s="288"/>
      <c r="BB45" s="288"/>
      <c r="BC45" s="288"/>
      <c r="BD45" s="288"/>
      <c r="BE45" s="288"/>
      <c r="BF45" s="288"/>
      <c r="BG45" s="288"/>
      <c r="BH45" s="288"/>
      <c r="BI45" s="288"/>
      <c r="BJ45" s="288"/>
      <c r="BK45" s="288"/>
      <c r="BL45" s="288"/>
      <c r="BM45" s="288"/>
      <c r="BN45" s="288"/>
      <c r="BO45" s="288"/>
      <c r="BP45" s="675"/>
      <c r="BQ45" s="675"/>
      <c r="BR45" s="675"/>
      <c r="BS45" s="288"/>
    </row>
    <row r="46" spans="1:72" x14ac:dyDescent="0.25">
      <c r="AL46" s="590"/>
    </row>
    <row r="47" spans="1:72" x14ac:dyDescent="0.25">
      <c r="AL47" s="590"/>
    </row>
    <row r="48" spans="1:72"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dimension ref="A1:DZ69"/>
  <sheetViews>
    <sheetView showGridLines="0" topLeftCell="Y1" workbookViewId="0">
      <selection activeCell="AP38" sqref="AP38"/>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28515625" style="677" bestFit="1" customWidth="1"/>
    <col min="13" max="13" width="8.5703125" style="675" bestFit="1" customWidth="1"/>
    <col min="14" max="14" width="8.7109375" style="675" bestFit="1" customWidth="1"/>
    <col min="15" max="15" width="4" style="675" bestFit="1" customWidth="1"/>
    <col min="16" max="24" width="6.7109375" style="675" customWidth="1"/>
    <col min="25" max="41" width="6.7109375" style="298" customWidth="1"/>
    <col min="42" max="42" width="6.7109375" style="298" bestFit="1" customWidth="1"/>
    <col min="43" max="43" width="6.7109375" style="298" customWidth="1"/>
    <col min="44" max="44" width="6.28515625" style="298" bestFit="1" customWidth="1"/>
    <col min="45" max="45" width="6.7109375" style="295" bestFit="1" customWidth="1"/>
    <col min="46" max="48" width="6.7109375" style="295" customWidth="1"/>
    <col min="49" max="49" width="6.7109375" style="675" customWidth="1"/>
    <col min="50" max="52" width="6.7109375" style="288" customWidth="1"/>
    <col min="53" max="62" width="6.7109375" style="675" customWidth="1"/>
    <col min="63" max="63" width="6.7109375" style="675" bestFit="1" customWidth="1"/>
    <col min="64" max="65" width="6.7109375" style="675" customWidth="1"/>
    <col min="66" max="66" width="9.28515625" style="675"/>
    <col min="67" max="67" width="30.42578125" style="675" bestFit="1" customWidth="1"/>
    <col min="68" max="75" width="4.7109375" style="675" bestFit="1" customWidth="1"/>
    <col min="76" max="77" width="5" style="675" customWidth="1"/>
    <col min="78" max="78" width="9.7109375" style="675" customWidth="1"/>
    <col min="79" max="79" width="8.7109375" style="675" bestFit="1" customWidth="1"/>
    <col min="80" max="80" width="3" style="675" customWidth="1"/>
    <col min="81" max="107" width="6.7109375" style="675" hidden="1" customWidth="1"/>
    <col min="108" max="109" width="6.7109375" style="675" customWidth="1"/>
    <col min="110" max="113" width="7.7109375" style="675" customWidth="1"/>
    <col min="114" max="122" width="6.7109375" style="675" customWidth="1"/>
    <col min="123" max="128" width="6.7109375" style="675" bestFit="1" customWidth="1"/>
    <col min="129" max="16384" width="9.28515625" style="675"/>
  </cols>
  <sheetData>
    <row r="1" spans="1:130" x14ac:dyDescent="0.2">
      <c r="B1" s="295" t="s">
        <v>51</v>
      </c>
      <c r="P1" s="676"/>
      <c r="AW1" s="288"/>
      <c r="AZ1" s="675"/>
      <c r="BO1" s="295" t="s">
        <v>52</v>
      </c>
    </row>
    <row r="2" spans="1:130" x14ac:dyDescent="0.2">
      <c r="B2" s="1"/>
      <c r="C2" s="2"/>
      <c r="D2" s="2"/>
      <c r="E2" s="2"/>
      <c r="F2" s="2"/>
      <c r="G2" s="2"/>
      <c r="H2" s="2"/>
      <c r="I2" s="466"/>
      <c r="J2" s="466"/>
      <c r="K2" s="466"/>
      <c r="L2" s="466"/>
      <c r="M2" s="2"/>
      <c r="N2" s="2"/>
      <c r="O2" s="2"/>
      <c r="AW2" s="288"/>
      <c r="AZ2" s="675"/>
    </row>
    <row r="3" spans="1:130" x14ac:dyDescent="0.2">
      <c r="B3" s="16" t="s">
        <v>173</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633"/>
      <c r="AW3" s="288"/>
      <c r="AZ3" s="21"/>
      <c r="BA3" s="21"/>
      <c r="BB3" s="21"/>
      <c r="BC3" s="21"/>
      <c r="BD3" s="21"/>
      <c r="BE3" s="21"/>
      <c r="BF3" s="21"/>
      <c r="BG3" s="21"/>
      <c r="BH3" s="21"/>
      <c r="BI3" s="21"/>
      <c r="BJ3" s="21"/>
    </row>
    <row r="4" spans="1:130" s="678" customFormat="1" ht="33.7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200" t="s">
        <v>174</v>
      </c>
      <c r="AV4" s="634"/>
      <c r="AW4" s="200" t="s">
        <v>39</v>
      </c>
      <c r="AX4" s="200" t="s">
        <v>40</v>
      </c>
      <c r="AY4" s="200" t="s">
        <v>47</v>
      </c>
      <c r="AZ4" s="200" t="s">
        <v>50</v>
      </c>
      <c r="BA4" s="200" t="s">
        <v>57</v>
      </c>
      <c r="BB4" s="200" t="s">
        <v>59</v>
      </c>
      <c r="BC4" s="200" t="s">
        <v>64</v>
      </c>
      <c r="BD4" s="200" t="s">
        <v>66</v>
      </c>
      <c r="BE4" s="200" t="s">
        <v>71</v>
      </c>
      <c r="BF4" s="200" t="s">
        <v>81</v>
      </c>
      <c r="BG4" s="200" t="s">
        <v>93</v>
      </c>
      <c r="BH4" s="200" t="s">
        <v>94</v>
      </c>
      <c r="BI4" s="200" t="s">
        <v>109</v>
      </c>
      <c r="BJ4" s="200" t="s">
        <v>134</v>
      </c>
      <c r="BK4" s="200" t="s">
        <v>147</v>
      </c>
      <c r="BL4" s="200" t="s">
        <v>161</v>
      </c>
      <c r="BM4" s="200" t="s">
        <v>177</v>
      </c>
      <c r="BN4" s="200"/>
      <c r="BO4" s="23" t="s">
        <v>120</v>
      </c>
      <c r="BP4" s="200">
        <v>2013</v>
      </c>
      <c r="BQ4" s="200">
        <v>2014</v>
      </c>
      <c r="BR4" s="200">
        <v>2015</v>
      </c>
      <c r="BS4" s="200">
        <v>2016</v>
      </c>
      <c r="BT4" s="200">
        <v>2017</v>
      </c>
      <c r="BU4" s="200">
        <v>2018</v>
      </c>
      <c r="BV4" s="200">
        <v>2019</v>
      </c>
      <c r="BW4" s="200">
        <v>2020</v>
      </c>
      <c r="BX4" s="200">
        <v>2021</v>
      </c>
      <c r="BY4" s="200" t="s">
        <v>154</v>
      </c>
      <c r="BZ4" s="202" t="str">
        <f>M4</f>
        <v>2021/2020 Growth %</v>
      </c>
      <c r="CA4" s="202" t="str">
        <f>N4</f>
        <v>2022f/2021 Growth %</v>
      </c>
      <c r="CB4" s="200"/>
      <c r="CC4" s="200" t="s">
        <v>20</v>
      </c>
      <c r="CD4" s="200" t="s">
        <v>34</v>
      </c>
      <c r="CE4" s="202" t="s">
        <v>45</v>
      </c>
      <c r="CF4" s="202" t="s">
        <v>46</v>
      </c>
      <c r="CG4" s="202" t="s">
        <v>48</v>
      </c>
      <c r="CH4" s="202" t="s">
        <v>49</v>
      </c>
      <c r="CI4" s="202" t="s">
        <v>53</v>
      </c>
      <c r="CJ4" s="202" t="s">
        <v>54</v>
      </c>
      <c r="CK4" s="202" t="s">
        <v>55</v>
      </c>
      <c r="CL4" s="202" t="s">
        <v>56</v>
      </c>
      <c r="CM4" s="202" t="s">
        <v>60</v>
      </c>
      <c r="CN4" s="202" t="s">
        <v>61</v>
      </c>
      <c r="CO4" s="202" t="s">
        <v>62</v>
      </c>
      <c r="CP4" s="202" t="s">
        <v>63</v>
      </c>
      <c r="CQ4" s="202" t="s">
        <v>67</v>
      </c>
      <c r="CR4" s="202" t="s">
        <v>70</v>
      </c>
      <c r="CS4" s="202" t="s">
        <v>74</v>
      </c>
      <c r="CT4" s="202" t="s">
        <v>80</v>
      </c>
      <c r="CU4" s="202" t="s">
        <v>82</v>
      </c>
      <c r="CV4" s="202" t="s">
        <v>88</v>
      </c>
      <c r="CW4" s="202" t="s">
        <v>89</v>
      </c>
      <c r="CX4" s="202" t="s">
        <v>87</v>
      </c>
      <c r="CY4" s="202" t="s">
        <v>90</v>
      </c>
      <c r="CZ4" s="202" t="s">
        <v>107</v>
      </c>
      <c r="DA4" s="202" t="s">
        <v>124</v>
      </c>
      <c r="DB4" s="202" t="s">
        <v>132</v>
      </c>
      <c r="DC4" s="202" t="s">
        <v>141</v>
      </c>
      <c r="DD4" s="202" t="s">
        <v>146</v>
      </c>
      <c r="DE4" s="202" t="s">
        <v>151</v>
      </c>
      <c r="DF4" s="202" t="s">
        <v>158</v>
      </c>
      <c r="DG4" s="202" t="s">
        <v>169</v>
      </c>
      <c r="DH4" s="202" t="s">
        <v>174</v>
      </c>
      <c r="DI4" s="202"/>
      <c r="DJ4" s="200" t="str">
        <f>AW4</f>
        <v>H1 2014</v>
      </c>
      <c r="DK4" s="200" t="str">
        <f t="shared" ref="DK4:DZ4" si="0">AX4</f>
        <v>H2 2014</v>
      </c>
      <c r="DL4" s="200" t="str">
        <f t="shared" si="0"/>
        <v>H1 2015</v>
      </c>
      <c r="DM4" s="200" t="str">
        <f t="shared" si="0"/>
        <v>H2 2015</v>
      </c>
      <c r="DN4" s="200" t="str">
        <f t="shared" si="0"/>
        <v>H1 2016</v>
      </c>
      <c r="DO4" s="200" t="str">
        <f t="shared" si="0"/>
        <v>H2 2016</v>
      </c>
      <c r="DP4" s="200" t="str">
        <f t="shared" si="0"/>
        <v>H1 2017</v>
      </c>
      <c r="DQ4" s="200" t="str">
        <f t="shared" si="0"/>
        <v>H2 2017</v>
      </c>
      <c r="DR4" s="200" t="str">
        <f t="shared" si="0"/>
        <v>H1 2018</v>
      </c>
      <c r="DS4" s="200" t="str">
        <f t="shared" si="0"/>
        <v>H2 2018</v>
      </c>
      <c r="DT4" s="200" t="str">
        <f t="shared" si="0"/>
        <v>H1 2019</v>
      </c>
      <c r="DU4" s="200" t="str">
        <f t="shared" si="0"/>
        <v>H2 2019</v>
      </c>
      <c r="DV4" s="200" t="str">
        <f t="shared" si="0"/>
        <v>H1 2020</v>
      </c>
      <c r="DW4" s="200" t="str">
        <f t="shared" si="0"/>
        <v>H2 2020</v>
      </c>
      <c r="DX4" s="200" t="str">
        <f t="shared" si="0"/>
        <v>H1 2021</v>
      </c>
      <c r="DY4" s="200" t="str">
        <f t="shared" si="0"/>
        <v>H2 2021</v>
      </c>
      <c r="DZ4" s="200" t="str">
        <f t="shared" si="0"/>
        <v>H1 2022</v>
      </c>
    </row>
    <row r="5" spans="1:130"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75"/>
      <c r="AV5" s="635"/>
      <c r="AW5" s="288"/>
      <c r="AZ5" s="36"/>
      <c r="BA5" s="36"/>
      <c r="BB5" s="36"/>
      <c r="BC5" s="36"/>
      <c r="BD5" s="36"/>
      <c r="BE5" s="36"/>
      <c r="BF5" s="36"/>
      <c r="BG5" s="36"/>
      <c r="BH5" s="36"/>
      <c r="BI5" s="36"/>
      <c r="BJ5" s="36"/>
      <c r="BO5" s="10"/>
      <c r="BP5" s="13"/>
      <c r="BQ5" s="13"/>
      <c r="BR5" s="13"/>
      <c r="BS5" s="13"/>
      <c r="BT5" s="13"/>
      <c r="BU5" s="13"/>
      <c r="BV5" s="13"/>
      <c r="BW5" s="13"/>
      <c r="BX5" s="13"/>
      <c r="BY5" s="13"/>
      <c r="BZ5" s="208"/>
      <c r="CA5" s="208"/>
      <c r="CC5" s="439"/>
      <c r="CD5" s="440"/>
      <c r="CE5" s="440"/>
      <c r="CF5" s="440"/>
      <c r="CG5" s="440"/>
      <c r="CH5" s="440"/>
      <c r="CI5" s="440"/>
      <c r="CJ5" s="440"/>
      <c r="CK5" s="440"/>
      <c r="CL5" s="440"/>
      <c r="CM5" s="440"/>
      <c r="CN5" s="440"/>
      <c r="CO5" s="440"/>
      <c r="CP5" s="440"/>
      <c r="CQ5" s="440"/>
      <c r="CR5" s="440"/>
      <c r="CS5" s="440"/>
      <c r="CT5" s="440"/>
      <c r="CU5" s="440"/>
      <c r="CV5" s="440"/>
      <c r="CW5" s="440"/>
      <c r="CX5" s="440"/>
      <c r="CY5" s="679"/>
      <c r="CZ5" s="679"/>
      <c r="DA5" s="679"/>
      <c r="DB5" s="679"/>
      <c r="DC5" s="679"/>
      <c r="DD5" s="679"/>
      <c r="DE5" s="679"/>
      <c r="DF5" s="679"/>
      <c r="DG5" s="679"/>
      <c r="DH5" s="679"/>
      <c r="DI5" s="679"/>
      <c r="DJ5" s="442"/>
      <c r="DK5" s="442"/>
      <c r="DL5" s="679"/>
      <c r="DM5" s="679"/>
      <c r="DN5" s="679"/>
      <c r="DO5" s="679"/>
      <c r="DP5" s="679"/>
      <c r="DQ5" s="679"/>
      <c r="DR5" s="679"/>
      <c r="DS5" s="679"/>
      <c r="DT5" s="679"/>
      <c r="DU5" s="679"/>
      <c r="DV5" s="679"/>
    </row>
    <row r="6" spans="1:130" x14ac:dyDescent="0.2">
      <c r="B6" s="20" t="s">
        <v>27</v>
      </c>
      <c r="C6" s="495">
        <v>3130</v>
      </c>
      <c r="D6" s="495">
        <v>3240</v>
      </c>
      <c r="E6" s="495">
        <v>3250</v>
      </c>
      <c r="F6" s="495">
        <v>3350</v>
      </c>
      <c r="G6" s="495">
        <v>3290</v>
      </c>
      <c r="H6" s="495">
        <v>3090</v>
      </c>
      <c r="I6" s="495">
        <f>SUM(I7:I12)</f>
        <v>2866.7920430419986</v>
      </c>
      <c r="J6" s="495">
        <f t="shared" ref="J6:L6" si="1">SUM(J7:J12)</f>
        <v>2401.1812917608981</v>
      </c>
      <c r="K6" s="495">
        <f t="shared" si="1"/>
        <v>2638.4891771075827</v>
      </c>
      <c r="L6" s="495">
        <f t="shared" si="1"/>
        <v>3014.5734708490418</v>
      </c>
      <c r="M6" s="492">
        <f>IF(ISERROR(K6/J6),"N/A",IF(J6&lt;0,"N/A",IF(K6&lt;0,"N/A",IF(K6/J6-1&gt;300%,"&gt;±300%",IF(K6/J6-1&lt;-300%,"&gt;±300%",K6/J6-1)))))</f>
        <v>9.8829641127453405E-2</v>
      </c>
      <c r="N6" s="492">
        <f>IF(ISERROR(L6/K6),"N/A",IF(K6&lt;0,"N/A",IF(L6&lt;0,"N/A",IF(L6/K6-1&gt;300%,"&gt;±300%",IF(L6/K6-1&lt;-300%,"&gt;±300%",L6/K6-1)))))</f>
        <v>0.14253774357101512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2">SUM(AH7:AH12)</f>
        <v>760.75703677094168</v>
      </c>
      <c r="AI6" s="50">
        <f t="shared" ref="AI6:AU6" si="3">SUM(AI7:AI12)</f>
        <v>744.3710740448256</v>
      </c>
      <c r="AJ6" s="50">
        <f t="shared" si="3"/>
        <v>674.97348149222398</v>
      </c>
      <c r="AK6" s="50">
        <f t="shared" si="3"/>
        <v>686.85413810728448</v>
      </c>
      <c r="AL6" s="50">
        <f t="shared" si="3"/>
        <v>643.37337532273909</v>
      </c>
      <c r="AM6" s="50">
        <f t="shared" si="3"/>
        <v>390.71136697906718</v>
      </c>
      <c r="AN6" s="50">
        <f t="shared" si="3"/>
        <v>647.70455666731596</v>
      </c>
      <c r="AO6" s="50">
        <f t="shared" si="3"/>
        <v>720.41688012315535</v>
      </c>
      <c r="AP6" s="50">
        <f t="shared" si="3"/>
        <v>722.98020803522377</v>
      </c>
      <c r="AQ6" s="50">
        <f t="shared" si="3"/>
        <v>657.49990604477648</v>
      </c>
      <c r="AR6" s="50">
        <f t="shared" si="3"/>
        <v>579.7639513488084</v>
      </c>
      <c r="AS6" s="50">
        <f t="shared" si="3"/>
        <v>679.98141606912452</v>
      </c>
      <c r="AT6" s="50">
        <f t="shared" si="3"/>
        <v>744.09552520464649</v>
      </c>
      <c r="AU6" s="50">
        <f t="shared" si="3"/>
        <v>707.62650500430482</v>
      </c>
      <c r="AV6" s="635"/>
      <c r="AW6" s="50">
        <f>SUM(AW7:AW12)</f>
        <v>1670</v>
      </c>
      <c r="AX6" s="50">
        <f t="shared" ref="AX6:BD6" si="4">SUM(AX7:AX12)</f>
        <v>1570</v>
      </c>
      <c r="AY6" s="50">
        <f t="shared" si="4"/>
        <v>1715</v>
      </c>
      <c r="AZ6" s="50">
        <f t="shared" si="4"/>
        <v>1635</v>
      </c>
      <c r="BA6" s="50">
        <f t="shared" si="4"/>
        <v>1725</v>
      </c>
      <c r="BB6" s="50">
        <f t="shared" si="4"/>
        <v>1620</v>
      </c>
      <c r="BC6" s="50">
        <f t="shared" si="4"/>
        <v>1670</v>
      </c>
      <c r="BD6" s="50">
        <f t="shared" si="4"/>
        <v>1625</v>
      </c>
      <c r="BE6" s="50">
        <f>SUM(BE7:BE12)</f>
        <v>1605</v>
      </c>
      <c r="BF6" s="50">
        <f>SUM(BF7:BF12)</f>
        <v>1500</v>
      </c>
      <c r="BG6" s="50">
        <f>AH6+AI6</f>
        <v>1505.1281108157673</v>
      </c>
      <c r="BH6" s="50">
        <f>AJ6+AK6</f>
        <v>1361.8276195995086</v>
      </c>
      <c r="BI6" s="50">
        <f>AL6+AM6</f>
        <v>1034.0847423018063</v>
      </c>
      <c r="BJ6" s="50">
        <f>AN6+AO6</f>
        <v>1368.1214367904713</v>
      </c>
      <c r="BK6" s="50">
        <f>AP6+AQ6</f>
        <v>1380.4801140800002</v>
      </c>
      <c r="BL6" s="50">
        <f>AR6+AS6</f>
        <v>1259.7453674179328</v>
      </c>
      <c r="BM6" s="50">
        <f>AT6+AU6</f>
        <v>1451.7220302089513</v>
      </c>
      <c r="BO6" s="20" t="s">
        <v>27</v>
      </c>
      <c r="BP6" s="50">
        <f t="shared" ref="BP6:CA21" si="5">C6</f>
        <v>3130</v>
      </c>
      <c r="BQ6" s="50">
        <f t="shared" si="5"/>
        <v>3240</v>
      </c>
      <c r="BR6" s="50">
        <f t="shared" si="5"/>
        <v>3250</v>
      </c>
      <c r="BS6" s="50">
        <f t="shared" si="5"/>
        <v>3350</v>
      </c>
      <c r="BT6" s="50">
        <f t="shared" si="5"/>
        <v>3290</v>
      </c>
      <c r="BU6" s="50">
        <f t="shared" si="5"/>
        <v>3090</v>
      </c>
      <c r="BV6" s="50">
        <f t="shared" si="5"/>
        <v>2866.7920430419986</v>
      </c>
      <c r="BW6" s="50">
        <f t="shared" si="5"/>
        <v>2401.1812917608981</v>
      </c>
      <c r="BX6" s="50">
        <f t="shared" si="5"/>
        <v>2638.4891771075827</v>
      </c>
      <c r="BY6" s="50">
        <f t="shared" si="5"/>
        <v>3014.5734708490418</v>
      </c>
      <c r="BZ6" s="210">
        <f t="shared" si="5"/>
        <v>9.8829641127453405E-2</v>
      </c>
      <c r="CA6" s="210">
        <f t="shared" si="5"/>
        <v>0.14253774357101512</v>
      </c>
      <c r="CB6" s="59"/>
      <c r="CC6" s="444">
        <f t="shared" ref="CC6:DH6" si="6">P6</f>
        <v>760</v>
      </c>
      <c r="CD6" s="444">
        <f t="shared" si="6"/>
        <v>810</v>
      </c>
      <c r="CE6" s="444">
        <f t="shared" si="6"/>
        <v>860</v>
      </c>
      <c r="CF6" s="444">
        <f t="shared" si="6"/>
        <v>855</v>
      </c>
      <c r="CG6" s="444">
        <f t="shared" si="6"/>
        <v>795</v>
      </c>
      <c r="CH6" s="444">
        <f t="shared" si="6"/>
        <v>840</v>
      </c>
      <c r="CI6" s="444">
        <f t="shared" si="6"/>
        <v>860</v>
      </c>
      <c r="CJ6" s="444">
        <f t="shared" si="6"/>
        <v>865</v>
      </c>
      <c r="CK6" s="444">
        <f t="shared" si="6"/>
        <v>780</v>
      </c>
      <c r="CL6" s="444">
        <f t="shared" si="6"/>
        <v>840</v>
      </c>
      <c r="CM6" s="444">
        <f t="shared" si="6"/>
        <v>845</v>
      </c>
      <c r="CN6" s="444">
        <f t="shared" si="6"/>
        <v>825</v>
      </c>
      <c r="CO6" s="444">
        <f t="shared" si="6"/>
        <v>785</v>
      </c>
      <c r="CP6" s="444">
        <f t="shared" si="6"/>
        <v>840</v>
      </c>
      <c r="CQ6" s="444">
        <f t="shared" si="6"/>
        <v>795</v>
      </c>
      <c r="CR6" s="444">
        <f t="shared" si="6"/>
        <v>810</v>
      </c>
      <c r="CS6" s="444">
        <f t="shared" si="6"/>
        <v>730</v>
      </c>
      <c r="CT6" s="444">
        <f t="shared" si="6"/>
        <v>770</v>
      </c>
      <c r="CU6" s="444">
        <f t="shared" si="6"/>
        <v>760.75703677094168</v>
      </c>
      <c r="CV6" s="444">
        <f t="shared" si="6"/>
        <v>744.3710740448256</v>
      </c>
      <c r="CW6" s="444">
        <f t="shared" si="6"/>
        <v>674.97348149222398</v>
      </c>
      <c r="CX6" s="444">
        <f t="shared" si="6"/>
        <v>686.85413810728448</v>
      </c>
      <c r="CY6" s="444">
        <f t="shared" si="6"/>
        <v>643.37337532273909</v>
      </c>
      <c r="CZ6" s="444">
        <f t="shared" si="6"/>
        <v>390.71136697906718</v>
      </c>
      <c r="DA6" s="444">
        <f t="shared" si="6"/>
        <v>647.70455666731596</v>
      </c>
      <c r="DB6" s="444">
        <f t="shared" si="6"/>
        <v>720.41688012315535</v>
      </c>
      <c r="DC6" s="444">
        <f t="shared" si="6"/>
        <v>722.98020803522377</v>
      </c>
      <c r="DD6" s="444">
        <f t="shared" si="6"/>
        <v>657.49990604477648</v>
      </c>
      <c r="DE6" s="444">
        <f t="shared" si="6"/>
        <v>579.7639513488084</v>
      </c>
      <c r="DF6" s="444">
        <f t="shared" si="6"/>
        <v>679.98141606912452</v>
      </c>
      <c r="DG6" s="444">
        <f t="shared" si="6"/>
        <v>744.09552520464649</v>
      </c>
      <c r="DH6" s="444">
        <f t="shared" si="6"/>
        <v>707.62650500430482</v>
      </c>
      <c r="DI6" s="444"/>
      <c r="DJ6" s="444">
        <f t="shared" ref="DJ6:DZ6" si="7">AW6</f>
        <v>1670</v>
      </c>
      <c r="DK6" s="444">
        <f t="shared" si="7"/>
        <v>1570</v>
      </c>
      <c r="DL6" s="444">
        <f t="shared" si="7"/>
        <v>1715</v>
      </c>
      <c r="DM6" s="444">
        <f t="shared" si="7"/>
        <v>1635</v>
      </c>
      <c r="DN6" s="444">
        <f t="shared" si="7"/>
        <v>1725</v>
      </c>
      <c r="DO6" s="444">
        <f t="shared" si="7"/>
        <v>1620</v>
      </c>
      <c r="DP6" s="444">
        <f t="shared" si="7"/>
        <v>1670</v>
      </c>
      <c r="DQ6" s="444">
        <f t="shared" si="7"/>
        <v>1625</v>
      </c>
      <c r="DR6" s="444">
        <f t="shared" si="7"/>
        <v>1605</v>
      </c>
      <c r="DS6" s="444">
        <f t="shared" si="7"/>
        <v>1500</v>
      </c>
      <c r="DT6" s="444">
        <f t="shared" si="7"/>
        <v>1505.1281108157673</v>
      </c>
      <c r="DU6" s="444">
        <f t="shared" si="7"/>
        <v>1361.8276195995086</v>
      </c>
      <c r="DV6" s="444">
        <f t="shared" si="7"/>
        <v>1034.0847423018063</v>
      </c>
      <c r="DW6" s="444">
        <f t="shared" si="7"/>
        <v>1368.1214367904713</v>
      </c>
      <c r="DX6" s="444">
        <f t="shared" si="7"/>
        <v>1380.4801140800002</v>
      </c>
      <c r="DY6" s="444">
        <f t="shared" si="7"/>
        <v>1259.7453674179328</v>
      </c>
      <c r="DZ6" s="444">
        <f t="shared" si="7"/>
        <v>1451.7220302089513</v>
      </c>
    </row>
    <row r="7" spans="1:130" x14ac:dyDescent="0.2">
      <c r="B7" s="10" t="s">
        <v>15</v>
      </c>
      <c r="C7" s="468">
        <v>425</v>
      </c>
      <c r="D7" s="468">
        <v>465</v>
      </c>
      <c r="E7" s="468">
        <v>480</v>
      </c>
      <c r="F7" s="468">
        <v>410</v>
      </c>
      <c r="G7" s="468">
        <v>390</v>
      </c>
      <c r="H7" s="468">
        <v>390</v>
      </c>
      <c r="I7" s="468">
        <v>341.94577104932767</v>
      </c>
      <c r="J7" s="468">
        <v>299.41319826307398</v>
      </c>
      <c r="K7" s="468">
        <v>381.30439117564413</v>
      </c>
      <c r="L7" s="468">
        <v>436.23881979458952</v>
      </c>
      <c r="M7" s="208">
        <f>IF(ISERROR(K7/J7),"N/A",IF(J7&lt;0,"N/A",IF(K7&lt;0,"N/A",IF(K7/J7-1&gt;300%,"&gt;±300%",IF(K7/J7-1&lt;-300%,"&gt;±300%",K7/J7-1)))))</f>
        <v>0.27350562162132186</v>
      </c>
      <c r="N7" s="208">
        <f t="shared" ref="N7:N56" si="8">IF(ISERROR(L7/K7),"N/A",IF(K7&lt;0,"N/A",IF(L7&lt;0,"N/A",IF(L7/K7-1&gt;300%,"&gt;±300%",IF(L7/K7-1&lt;-300%,"&gt;±300%",L7/K7-1)))))</f>
        <v>0.14406975080871898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35"/>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9">
        <f>AN7+AO7</f>
        <v>176.89753699085526</v>
      </c>
      <c r="BK7" s="59">
        <f>AP7+AQ7</f>
        <v>198.83418224765757</v>
      </c>
      <c r="BL7" s="59">
        <f>AR7+AS7</f>
        <v>183.265110154936</v>
      </c>
      <c r="BM7" s="59">
        <f t="shared" ref="BM7:BM10" si="12">AT7+AU7</f>
        <v>217.97987702605934</v>
      </c>
      <c r="BO7" s="10" t="s">
        <v>15</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2"/>
      <c r="CA7" s="208"/>
      <c r="CB7" s="13"/>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679"/>
      <c r="DN7" s="679"/>
      <c r="DO7" s="679"/>
      <c r="DP7" s="679"/>
      <c r="DQ7" s="679"/>
      <c r="DR7" s="679"/>
      <c r="DS7" s="679"/>
      <c r="DT7" s="679"/>
      <c r="DU7" s="679"/>
      <c r="DV7" s="679"/>
      <c r="DW7" s="679"/>
      <c r="DX7" s="679"/>
      <c r="DY7" s="679"/>
      <c r="DZ7" s="679"/>
    </row>
    <row r="8" spans="1:130" x14ac:dyDescent="0.2">
      <c r="B8" s="10" t="s">
        <v>16</v>
      </c>
      <c r="C8" s="468">
        <v>1350</v>
      </c>
      <c r="D8" s="468">
        <v>1395</v>
      </c>
      <c r="E8" s="468">
        <v>1450</v>
      </c>
      <c r="F8" s="468">
        <v>1630</v>
      </c>
      <c r="G8" s="468">
        <v>1545</v>
      </c>
      <c r="H8" s="468">
        <v>1325</v>
      </c>
      <c r="I8" s="468">
        <v>1457.2766699950978</v>
      </c>
      <c r="J8" s="468">
        <v>1099.270807661276</v>
      </c>
      <c r="K8" s="468">
        <v>1000.9581252553372</v>
      </c>
      <c r="L8" s="468">
        <v>1047.4476394055141</v>
      </c>
      <c r="M8" s="208">
        <f t="shared" ref="M8:M56" si="13">IF(ISERROR(K8/J8),"N/A",IF(J8&lt;0,"N/A",IF(K8&lt;0,"N/A",IF(K8/J8-1&gt;300%,"&gt;±300%",IF(K8/J8-1&lt;-300%,"&gt;±300%",K8/J8-1)))))</f>
        <v>-8.9434452112033491E-2</v>
      </c>
      <c r="N8" s="208">
        <f t="shared" si="8"/>
        <v>4.6445014009270036E-2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35"/>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9">
        <f>AN8+AO8</f>
        <v>617.7278029309939</v>
      </c>
      <c r="BK8" s="59">
        <f>AP8+AQ8</f>
        <v>554.94551201382433</v>
      </c>
      <c r="BL8" s="59">
        <f t="shared" ref="BL8:BL32" si="23">AR8+AS8</f>
        <v>446.29044682208041</v>
      </c>
      <c r="BM8" s="59">
        <f t="shared" si="12"/>
        <v>512.25283029368393</v>
      </c>
      <c r="BO8" s="10" t="s">
        <v>16</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2"/>
      <c r="CA8" s="208"/>
      <c r="CB8" s="13"/>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679"/>
      <c r="DN8" s="679"/>
      <c r="DO8" s="679"/>
      <c r="DP8" s="679"/>
      <c r="DQ8" s="679"/>
      <c r="DR8" s="679"/>
      <c r="DS8" s="679"/>
      <c r="DT8" s="679"/>
      <c r="DU8" s="679"/>
      <c r="DV8" s="679"/>
      <c r="DW8" s="679"/>
      <c r="DX8" s="679"/>
      <c r="DY8" s="679"/>
      <c r="DZ8" s="679"/>
    </row>
    <row r="9" spans="1:130" x14ac:dyDescent="0.2">
      <c r="B9" s="10" t="s">
        <v>17</v>
      </c>
      <c r="C9" s="468">
        <v>585</v>
      </c>
      <c r="D9" s="468">
        <v>585</v>
      </c>
      <c r="E9" s="468">
        <v>510</v>
      </c>
      <c r="F9" s="468">
        <v>450</v>
      </c>
      <c r="G9" s="468">
        <v>435</v>
      </c>
      <c r="H9" s="468">
        <v>425</v>
      </c>
      <c r="I9" s="468">
        <v>308.00750994962806</v>
      </c>
      <c r="J9" s="468">
        <v>246.82781430118206</v>
      </c>
      <c r="K9" s="468">
        <v>263.95154821708223</v>
      </c>
      <c r="L9" s="468">
        <v>279.52447540379052</v>
      </c>
      <c r="M9" s="208">
        <f t="shared" si="13"/>
        <v>6.9375219986373082E-2</v>
      </c>
      <c r="N9" s="208">
        <f t="shared" si="8"/>
        <v>5.8999188646170042E-2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35"/>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9">
        <f>AN9+AO9</f>
        <v>130.5937696348694</v>
      </c>
      <c r="BK9" s="59">
        <f>AP9+AQ9</f>
        <v>141.10677458639356</v>
      </c>
      <c r="BL9" s="59">
        <f t="shared" si="23"/>
        <v>123.46403519824761</v>
      </c>
      <c r="BM9" s="59">
        <f t="shared" si="12"/>
        <v>133.98488182498238</v>
      </c>
      <c r="BO9" s="10" t="s">
        <v>17</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2"/>
      <c r="CA9" s="208"/>
      <c r="CB9" s="13"/>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679"/>
      <c r="DN9" s="679"/>
      <c r="DO9" s="679"/>
      <c r="DP9" s="679"/>
      <c r="DQ9" s="679"/>
      <c r="DR9" s="679"/>
      <c r="DS9" s="679"/>
      <c r="DT9" s="679"/>
      <c r="DU9" s="679"/>
      <c r="DV9" s="679"/>
      <c r="DW9" s="679"/>
      <c r="DX9" s="679"/>
      <c r="DY9" s="679"/>
      <c r="DZ9" s="679"/>
    </row>
    <row r="10" spans="1:130" x14ac:dyDescent="0.2">
      <c r="B10" s="10" t="s">
        <v>18</v>
      </c>
      <c r="C10" s="468">
        <v>130</v>
      </c>
      <c r="D10" s="468">
        <v>125</v>
      </c>
      <c r="E10" s="468">
        <v>145</v>
      </c>
      <c r="F10" s="468">
        <v>195</v>
      </c>
      <c r="G10" s="468">
        <v>230</v>
      </c>
      <c r="H10" s="468">
        <v>220</v>
      </c>
      <c r="I10" s="468">
        <v>185.35314517672344</v>
      </c>
      <c r="J10" s="468">
        <v>281.01752403970971</v>
      </c>
      <c r="K10" s="468">
        <v>383.8579184691788</v>
      </c>
      <c r="L10" s="468">
        <v>560.78234823052219</v>
      </c>
      <c r="M10" s="208">
        <f t="shared" si="13"/>
        <v>0.36595722911193618</v>
      </c>
      <c r="N10" s="208">
        <f t="shared" si="8"/>
        <v>0.46091124150028251</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35"/>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9">
        <f t="shared" ref="BJ10:BJ56" si="24">AN10+AO10</f>
        <v>161.21842255315909</v>
      </c>
      <c r="BK10" s="59">
        <f>AP10+AQ10</f>
        <v>173.42116556199164</v>
      </c>
      <c r="BL10" s="59">
        <f t="shared" si="23"/>
        <v>210.45554040125137</v>
      </c>
      <c r="BM10" s="59">
        <f t="shared" si="12"/>
        <v>250.24381726711542</v>
      </c>
      <c r="BO10" s="10" t="s">
        <v>18</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2"/>
      <c r="CA10" s="208"/>
      <c r="CB10" s="13"/>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679"/>
      <c r="DN10" s="679"/>
      <c r="DO10" s="679"/>
      <c r="DP10" s="679"/>
      <c r="DQ10" s="679"/>
      <c r="DR10" s="679"/>
      <c r="DS10" s="679"/>
      <c r="DT10" s="679"/>
      <c r="DU10" s="679"/>
      <c r="DV10" s="679"/>
      <c r="DW10" s="679"/>
      <c r="DX10" s="679"/>
      <c r="DY10" s="679"/>
      <c r="DZ10" s="679"/>
    </row>
    <row r="11" spans="1:130"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3"/>
        <v>N/A</v>
      </c>
      <c r="N11" s="208" t="str">
        <f t="shared" si="8"/>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35"/>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21</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2"/>
      <c r="CA11" s="208"/>
      <c r="CB11" s="13"/>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679"/>
      <c r="DN11" s="679"/>
      <c r="DO11" s="679"/>
      <c r="DP11" s="679"/>
      <c r="DQ11" s="679"/>
      <c r="DR11" s="679"/>
      <c r="DS11" s="679"/>
      <c r="DT11" s="679"/>
      <c r="DU11" s="679"/>
      <c r="DV11" s="679"/>
      <c r="DW11" s="679"/>
      <c r="DX11" s="679"/>
      <c r="DY11" s="679"/>
      <c r="DZ11" s="679"/>
    </row>
    <row r="12" spans="1:130" x14ac:dyDescent="0.2">
      <c r="B12" s="52" t="s">
        <v>19</v>
      </c>
      <c r="C12" s="661">
        <v>475</v>
      </c>
      <c r="D12" s="661">
        <v>500</v>
      </c>
      <c r="E12" s="661">
        <v>485</v>
      </c>
      <c r="F12" s="661">
        <v>495</v>
      </c>
      <c r="G12" s="661">
        <v>515</v>
      </c>
      <c r="H12" s="661">
        <v>535</v>
      </c>
      <c r="I12" s="661">
        <v>574.20894687122154</v>
      </c>
      <c r="J12" s="661">
        <v>474.65194749565615</v>
      </c>
      <c r="K12" s="661">
        <v>608.41719399034059</v>
      </c>
      <c r="L12" s="661">
        <v>690.58018801462538</v>
      </c>
      <c r="M12" s="217">
        <f t="shared" si="13"/>
        <v>0.28181754483564747</v>
      </c>
      <c r="N12" s="217">
        <f t="shared" si="8"/>
        <v>0.13504383971369038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146.94056927495566</v>
      </c>
      <c r="AI12" s="54">
        <v>148.93421165224348</v>
      </c>
      <c r="AJ12" s="54">
        <v>144.48261248754392</v>
      </c>
      <c r="AK12" s="54">
        <v>133.85541054089867</v>
      </c>
      <c r="AL12" s="54">
        <v>124.86050056775146</v>
      </c>
      <c r="AM12" s="54">
        <v>68.121775534916921</v>
      </c>
      <c r="AN12" s="54">
        <v>132.26832000299279</v>
      </c>
      <c r="AO12" s="54">
        <v>149.41558467760098</v>
      </c>
      <c r="AP12" s="54">
        <v>163.99082732597626</v>
      </c>
      <c r="AQ12" s="54">
        <v>148.18165234415682</v>
      </c>
      <c r="AR12" s="54">
        <v>140.47032855109197</v>
      </c>
      <c r="AS12" s="54">
        <v>155.79990629032557</v>
      </c>
      <c r="AT12" s="54">
        <v>173.21515191683167</v>
      </c>
      <c r="AU12" s="54">
        <v>164.04547188027848</v>
      </c>
      <c r="AV12" s="635"/>
      <c r="AW12" s="54">
        <f t="shared" si="14"/>
        <v>255</v>
      </c>
      <c r="AX12" s="54">
        <f t="shared" si="9"/>
        <v>245</v>
      </c>
      <c r="AY12" s="54">
        <f t="shared" si="10"/>
        <v>250</v>
      </c>
      <c r="AZ12" s="54">
        <f t="shared" si="15"/>
        <v>235</v>
      </c>
      <c r="BA12" s="54">
        <f t="shared" si="16"/>
        <v>250</v>
      </c>
      <c r="BB12" s="54">
        <f t="shared" si="17"/>
        <v>240</v>
      </c>
      <c r="BC12" s="54">
        <f t="shared" si="18"/>
        <v>255</v>
      </c>
      <c r="BD12" s="54">
        <f t="shared" si="19"/>
        <v>260</v>
      </c>
      <c r="BE12" s="54">
        <f t="shared" si="20"/>
        <v>265</v>
      </c>
      <c r="BF12" s="54">
        <f t="shared" si="21"/>
        <v>275</v>
      </c>
      <c r="BG12" s="54">
        <f>AH13+AI13</f>
        <v>1077.1452760604211</v>
      </c>
      <c r="BH12" s="54">
        <f>AJ13+AK12</f>
        <v>663.8055915625589</v>
      </c>
      <c r="BI12" s="54">
        <f t="shared" si="11"/>
        <v>192.98227610266838</v>
      </c>
      <c r="BJ12" s="516">
        <f>AN12+AO12</f>
        <v>281.68390468059374</v>
      </c>
      <c r="BK12" s="620">
        <f>AP12+AQ12</f>
        <v>312.17247967013304</v>
      </c>
      <c r="BL12" s="620">
        <f t="shared" si="23"/>
        <v>296.2702348414175</v>
      </c>
      <c r="BM12" s="620">
        <f t="shared" ref="BM12:BM32" si="25">AT12+AU12</f>
        <v>337.26062379711016</v>
      </c>
      <c r="BO12" s="52" t="s">
        <v>19</v>
      </c>
      <c r="BP12" s="54">
        <f t="shared" si="5"/>
        <v>475</v>
      </c>
      <c r="BQ12" s="54">
        <f t="shared" si="5"/>
        <v>500</v>
      </c>
      <c r="BR12" s="54">
        <f t="shared" si="5"/>
        <v>485</v>
      </c>
      <c r="BS12" s="54">
        <f t="shared" si="5"/>
        <v>495</v>
      </c>
      <c r="BT12" s="54">
        <f t="shared" si="5"/>
        <v>515</v>
      </c>
      <c r="BU12" s="54">
        <f t="shared" si="5"/>
        <v>535</v>
      </c>
      <c r="BV12" s="54">
        <f t="shared" si="5"/>
        <v>574.20894687122154</v>
      </c>
      <c r="BW12" s="54">
        <f t="shared" si="5"/>
        <v>474.65194749565615</v>
      </c>
      <c r="BX12" s="54">
        <f t="shared" si="5"/>
        <v>608.41719399034059</v>
      </c>
      <c r="BY12" s="54"/>
      <c r="BZ12" s="216"/>
      <c r="CA12" s="217"/>
      <c r="CB12" s="13"/>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row>
    <row r="13" spans="1:130" x14ac:dyDescent="0.2">
      <c r="B13" s="20" t="s">
        <v>5</v>
      </c>
      <c r="C13" s="495">
        <v>2945</v>
      </c>
      <c r="D13" s="495">
        <v>3000</v>
      </c>
      <c r="E13" s="495">
        <v>2840</v>
      </c>
      <c r="F13" s="495">
        <v>2505</v>
      </c>
      <c r="G13" s="495">
        <v>2460</v>
      </c>
      <c r="H13" s="495">
        <v>2245</v>
      </c>
      <c r="I13" s="495">
        <f t="shared" ref="I13:L13" si="26">SUM(I14:I19)</f>
        <v>2105.537750252664</v>
      </c>
      <c r="J13" s="495">
        <f t="shared" si="26"/>
        <v>1830.3464916819003</v>
      </c>
      <c r="K13" s="495">
        <f t="shared" si="26"/>
        <v>1952.5009481835568</v>
      </c>
      <c r="L13" s="495">
        <f t="shared" si="26"/>
        <v>1958.7911106837323</v>
      </c>
      <c r="M13" s="210">
        <f t="shared" si="13"/>
        <v>6.6738432890599331E-2</v>
      </c>
      <c r="N13" s="210">
        <f t="shared" si="8"/>
        <v>3.2215925457179662E-3</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U13" si="27">SUM(AH14:AH19)</f>
        <v>541.21125275204304</v>
      </c>
      <c r="AI13" s="50">
        <f t="shared" si="27"/>
        <v>535.93402330837796</v>
      </c>
      <c r="AJ13" s="50">
        <f t="shared" si="27"/>
        <v>529.95018102166023</v>
      </c>
      <c r="AK13" s="50">
        <f t="shared" si="27"/>
        <v>498.44229317058239</v>
      </c>
      <c r="AL13" s="50">
        <f t="shared" si="27"/>
        <v>396.63405846780205</v>
      </c>
      <c r="AM13" s="50">
        <f t="shared" si="27"/>
        <v>388.84279375950177</v>
      </c>
      <c r="AN13" s="50">
        <f t="shared" si="27"/>
        <v>511.18101744141416</v>
      </c>
      <c r="AO13" s="50">
        <f t="shared" si="27"/>
        <v>533.68862201318211</v>
      </c>
      <c r="AP13" s="50">
        <f t="shared" si="27"/>
        <v>487.30936025685696</v>
      </c>
      <c r="AQ13" s="50">
        <f t="shared" si="27"/>
        <v>469.95020098424459</v>
      </c>
      <c r="AR13" s="50">
        <f t="shared" si="27"/>
        <v>484.61517848069673</v>
      </c>
      <c r="AS13" s="50">
        <f t="shared" si="27"/>
        <v>510.62620846175867</v>
      </c>
      <c r="AT13" s="50">
        <f t="shared" si="27"/>
        <v>468.8903190734726</v>
      </c>
      <c r="AU13" s="50">
        <f t="shared" si="27"/>
        <v>495.63599971996797</v>
      </c>
      <c r="AV13" s="635"/>
      <c r="AW13" s="50">
        <f t="shared" ref="AW13" si="28">SUM(AW14:AW19)</f>
        <v>1565</v>
      </c>
      <c r="AX13" s="50">
        <f>SUM(AX14:AX19)</f>
        <v>1435</v>
      </c>
      <c r="AY13" s="50">
        <f>S13+R13</f>
        <v>1380</v>
      </c>
      <c r="AZ13" s="50">
        <f>SUM(AZ14:AZ18)</f>
        <v>1420</v>
      </c>
      <c r="BA13" s="50">
        <f>SUM(BA14:BA19)</f>
        <v>1180</v>
      </c>
      <c r="BB13" s="50">
        <f t="shared" ref="BB13" si="29">SUM(BB14:BB19)</f>
        <v>1330</v>
      </c>
      <c r="BC13" s="50">
        <f>SUM(BC14:BC19)</f>
        <v>1200</v>
      </c>
      <c r="BD13" s="50">
        <f>SUM(BD14:BD19)</f>
        <v>1260</v>
      </c>
      <c r="BE13" s="50">
        <f>SUM(BE14:BE19)</f>
        <v>1150</v>
      </c>
      <c r="BF13" s="50">
        <f>SUM(BF14:BF19)</f>
        <v>1110</v>
      </c>
      <c r="BG13" s="50">
        <f t="shared" ref="BG13:BG32" si="30">AH13+AI13</f>
        <v>1077.1452760604211</v>
      </c>
      <c r="BH13" s="50">
        <f t="shared" si="22"/>
        <v>1028.3924741922426</v>
      </c>
      <c r="BI13" s="50">
        <f t="shared" si="11"/>
        <v>785.47685222730388</v>
      </c>
      <c r="BJ13" s="50">
        <f>AN13+AO13</f>
        <v>1044.8696394545964</v>
      </c>
      <c r="BK13" s="50">
        <f>AP13+AQ13</f>
        <v>957.25956124110155</v>
      </c>
      <c r="BL13" s="50">
        <f t="shared" si="23"/>
        <v>995.24138694245539</v>
      </c>
      <c r="BM13" s="50">
        <f t="shared" si="25"/>
        <v>964.52631879344062</v>
      </c>
      <c r="BO13" s="20" t="s">
        <v>5</v>
      </c>
      <c r="BP13" s="50">
        <f t="shared" si="5"/>
        <v>2945</v>
      </c>
      <c r="BQ13" s="50">
        <f t="shared" si="5"/>
        <v>3000</v>
      </c>
      <c r="BR13" s="50">
        <f t="shared" si="5"/>
        <v>2840</v>
      </c>
      <c r="BS13" s="50">
        <f t="shared" si="5"/>
        <v>2505</v>
      </c>
      <c r="BT13" s="50">
        <f t="shared" si="5"/>
        <v>2460</v>
      </c>
      <c r="BU13" s="50">
        <f t="shared" si="5"/>
        <v>2245</v>
      </c>
      <c r="BV13" s="50">
        <f t="shared" si="5"/>
        <v>2105.537750252664</v>
      </c>
      <c r="BW13" s="50">
        <f t="shared" si="5"/>
        <v>1830.3464916819003</v>
      </c>
      <c r="BX13" s="50">
        <f t="shared" si="5"/>
        <v>1952.5009481835568</v>
      </c>
      <c r="BY13" s="50">
        <f>L13</f>
        <v>1958.7911106837323</v>
      </c>
      <c r="BZ13" s="210">
        <f t="shared" ref="BZ13:BZ46" si="31">M13</f>
        <v>6.6738432890599331E-2</v>
      </c>
      <c r="CA13" s="210">
        <f>N13</f>
        <v>3.2215925457179662E-3</v>
      </c>
      <c r="CB13" s="59"/>
      <c r="CC13" s="444">
        <f t="shared" ref="CC13:DH13" si="32">P13</f>
        <v>740</v>
      </c>
      <c r="CD13" s="444">
        <f t="shared" si="32"/>
        <v>695</v>
      </c>
      <c r="CE13" s="444">
        <f t="shared" si="32"/>
        <v>720</v>
      </c>
      <c r="CF13" s="444">
        <f t="shared" si="32"/>
        <v>660</v>
      </c>
      <c r="CG13" s="444">
        <f t="shared" si="32"/>
        <v>785</v>
      </c>
      <c r="CH13" s="444">
        <f t="shared" si="32"/>
        <v>675</v>
      </c>
      <c r="CI13" s="444">
        <f t="shared" si="32"/>
        <v>580</v>
      </c>
      <c r="CJ13" s="444">
        <f t="shared" si="32"/>
        <v>600</v>
      </c>
      <c r="CK13" s="444">
        <f t="shared" si="32"/>
        <v>630</v>
      </c>
      <c r="CL13" s="444">
        <f t="shared" si="32"/>
        <v>700</v>
      </c>
      <c r="CM13" s="444">
        <f t="shared" si="32"/>
        <v>610</v>
      </c>
      <c r="CN13" s="444">
        <f t="shared" si="32"/>
        <v>590</v>
      </c>
      <c r="CO13" s="444">
        <f t="shared" si="32"/>
        <v>580</v>
      </c>
      <c r="CP13" s="444">
        <f t="shared" si="32"/>
        <v>680</v>
      </c>
      <c r="CQ13" s="444">
        <f t="shared" si="32"/>
        <v>580</v>
      </c>
      <c r="CR13" s="444">
        <f t="shared" si="32"/>
        <v>570</v>
      </c>
      <c r="CS13" s="444">
        <f t="shared" si="32"/>
        <v>550</v>
      </c>
      <c r="CT13" s="444">
        <f t="shared" si="32"/>
        <v>560</v>
      </c>
      <c r="CU13" s="444">
        <f t="shared" si="32"/>
        <v>541.21125275204304</v>
      </c>
      <c r="CV13" s="444">
        <f t="shared" si="32"/>
        <v>535.93402330837796</v>
      </c>
      <c r="CW13" s="444">
        <f t="shared" si="32"/>
        <v>529.95018102166023</v>
      </c>
      <c r="CX13" s="444">
        <f t="shared" si="32"/>
        <v>498.44229317058239</v>
      </c>
      <c r="CY13" s="444">
        <f t="shared" si="32"/>
        <v>396.63405846780205</v>
      </c>
      <c r="CZ13" s="444">
        <f t="shared" si="32"/>
        <v>388.84279375950177</v>
      </c>
      <c r="DA13" s="444">
        <f t="shared" si="32"/>
        <v>511.18101744141416</v>
      </c>
      <c r="DB13" s="444">
        <f t="shared" si="32"/>
        <v>533.68862201318211</v>
      </c>
      <c r="DC13" s="444">
        <f t="shared" si="32"/>
        <v>487.30936025685696</v>
      </c>
      <c r="DD13" s="444">
        <f t="shared" si="32"/>
        <v>469.95020098424459</v>
      </c>
      <c r="DE13" s="444">
        <f t="shared" si="32"/>
        <v>484.61517848069673</v>
      </c>
      <c r="DF13" s="444">
        <f t="shared" si="32"/>
        <v>510.62620846175867</v>
      </c>
      <c r="DG13" s="444">
        <f t="shared" si="32"/>
        <v>468.8903190734726</v>
      </c>
      <c r="DH13" s="444">
        <f t="shared" si="32"/>
        <v>495.63599971996797</v>
      </c>
      <c r="DI13" s="444"/>
      <c r="DJ13" s="444">
        <f t="shared" ref="DJ13:DZ13" si="33">AW13</f>
        <v>1565</v>
      </c>
      <c r="DK13" s="444">
        <f t="shared" si="33"/>
        <v>1435</v>
      </c>
      <c r="DL13" s="444">
        <f t="shared" si="33"/>
        <v>1380</v>
      </c>
      <c r="DM13" s="444">
        <f t="shared" si="33"/>
        <v>1420</v>
      </c>
      <c r="DN13" s="444">
        <f t="shared" si="33"/>
        <v>1180</v>
      </c>
      <c r="DO13" s="444">
        <f t="shared" si="33"/>
        <v>1330</v>
      </c>
      <c r="DP13" s="444">
        <f t="shared" si="33"/>
        <v>1200</v>
      </c>
      <c r="DQ13" s="444">
        <f t="shared" si="33"/>
        <v>1260</v>
      </c>
      <c r="DR13" s="444">
        <f t="shared" si="33"/>
        <v>1150</v>
      </c>
      <c r="DS13" s="444">
        <f t="shared" si="33"/>
        <v>1110</v>
      </c>
      <c r="DT13" s="444">
        <f t="shared" si="33"/>
        <v>1077.1452760604211</v>
      </c>
      <c r="DU13" s="444">
        <f t="shared" si="33"/>
        <v>1028.3924741922426</v>
      </c>
      <c r="DV13" s="444">
        <f t="shared" si="33"/>
        <v>785.47685222730388</v>
      </c>
      <c r="DW13" s="444">
        <f t="shared" si="33"/>
        <v>1044.8696394545964</v>
      </c>
      <c r="DX13" s="444">
        <f t="shared" si="33"/>
        <v>957.25956124110155</v>
      </c>
      <c r="DY13" s="444">
        <f t="shared" si="33"/>
        <v>995.24138694245539</v>
      </c>
      <c r="DZ13" s="444">
        <f t="shared" si="33"/>
        <v>964.52631879344062</v>
      </c>
    </row>
    <row r="14" spans="1:130" x14ac:dyDescent="0.2">
      <c r="B14" s="10" t="s">
        <v>15</v>
      </c>
      <c r="C14" s="468">
        <v>200</v>
      </c>
      <c r="D14" s="468">
        <v>230</v>
      </c>
      <c r="E14" s="468">
        <v>250</v>
      </c>
      <c r="F14" s="468">
        <v>265</v>
      </c>
      <c r="G14" s="468">
        <v>280</v>
      </c>
      <c r="H14" s="468">
        <v>280</v>
      </c>
      <c r="I14" s="468">
        <v>340.5</v>
      </c>
      <c r="J14" s="468">
        <v>276.5</v>
      </c>
      <c r="K14" s="468">
        <v>409</v>
      </c>
      <c r="L14" s="468">
        <v>455.23750000000007</v>
      </c>
      <c r="M14" s="208">
        <f t="shared" si="13"/>
        <v>0.47920433996383371</v>
      </c>
      <c r="N14" s="208">
        <f t="shared" si="8"/>
        <v>0.11305012224938893</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35"/>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9">
        <f t="shared" si="24"/>
        <v>153.5</v>
      </c>
      <c r="BK14" s="59">
        <f>AP14+AQ14</f>
        <v>202</v>
      </c>
      <c r="BL14" s="59">
        <f t="shared" si="23"/>
        <v>207</v>
      </c>
      <c r="BM14" s="59">
        <f t="shared" si="25"/>
        <v>252.5</v>
      </c>
      <c r="BO14" s="10" t="s">
        <v>15</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2"/>
      <c r="CA14" s="208"/>
      <c r="CB14" s="27"/>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679"/>
      <c r="DN14" s="679"/>
      <c r="DO14" s="679"/>
      <c r="DP14" s="679"/>
      <c r="DQ14" s="679"/>
      <c r="DR14" s="679"/>
      <c r="DS14" s="679"/>
      <c r="DT14" s="679"/>
      <c r="DU14" s="679"/>
      <c r="DV14" s="679"/>
      <c r="DW14" s="679"/>
      <c r="DX14" s="679"/>
      <c r="DY14" s="679"/>
      <c r="DZ14" s="679"/>
    </row>
    <row r="15" spans="1:130" x14ac:dyDescent="0.2">
      <c r="B15" s="10" t="s">
        <v>16</v>
      </c>
      <c r="C15" s="468">
        <v>220</v>
      </c>
      <c r="D15" s="468">
        <v>220</v>
      </c>
      <c r="E15" s="468">
        <v>235</v>
      </c>
      <c r="F15" s="468">
        <v>240</v>
      </c>
      <c r="G15" s="468">
        <v>250</v>
      </c>
      <c r="H15" s="468">
        <v>255</v>
      </c>
      <c r="I15" s="468">
        <v>236.75581477493773</v>
      </c>
      <c r="J15" s="468">
        <v>196.26123397258797</v>
      </c>
      <c r="K15" s="468">
        <v>259.88180757427796</v>
      </c>
      <c r="L15" s="468">
        <v>291.77299971366301</v>
      </c>
      <c r="M15" s="208">
        <f t="shared" si="13"/>
        <v>0.32416271065826452</v>
      </c>
      <c r="N15" s="208">
        <f t="shared" si="8"/>
        <v>0.12271421550071415</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35"/>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9">
        <f>AN15+AO15</f>
        <v>112.60484965635274</v>
      </c>
      <c r="BK15" s="59">
        <f>AP15+AQ15</f>
        <v>121.64052737740431</v>
      </c>
      <c r="BL15" s="59">
        <f t="shared" si="23"/>
        <v>138.24128019687367</v>
      </c>
      <c r="BM15" s="59">
        <f t="shared" si="25"/>
        <v>149.25993413246124</v>
      </c>
      <c r="BO15" s="10" t="s">
        <v>16</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9"/>
      <c r="BZ15" s="212"/>
      <c r="CA15" s="208"/>
      <c r="CB15" s="27"/>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679"/>
      <c r="DN15" s="679"/>
      <c r="DO15" s="679"/>
      <c r="DP15" s="679"/>
      <c r="DQ15" s="679"/>
      <c r="DR15" s="679"/>
      <c r="DS15" s="679"/>
      <c r="DT15" s="679"/>
      <c r="DU15" s="679"/>
      <c r="DV15" s="679"/>
      <c r="DW15" s="679"/>
      <c r="DX15" s="679"/>
      <c r="DY15" s="679"/>
      <c r="DZ15" s="679"/>
    </row>
    <row r="16" spans="1:130"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208">
        <f t="shared" si="13"/>
        <v>-5.6688934578868144E-2</v>
      </c>
      <c r="N16" s="208">
        <f t="shared" si="8"/>
        <v>0.14135711818854535</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35"/>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9">
        <f>AN16+AO16</f>
        <v>179.2034610323488</v>
      </c>
      <c r="BK16" s="59">
        <f>AP16+AQ16</f>
        <v>145.99808663840423</v>
      </c>
      <c r="BL16" s="59">
        <f t="shared" si="23"/>
        <v>151.89290171379182</v>
      </c>
      <c r="BM16" s="59">
        <f t="shared" si="25"/>
        <v>162.01846677077341</v>
      </c>
      <c r="BO16" s="10" t="s">
        <v>17</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2"/>
      <c r="CA16" s="208"/>
      <c r="CB16" s="27"/>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679"/>
      <c r="DN16" s="679"/>
      <c r="DO16" s="679"/>
      <c r="DP16" s="679"/>
      <c r="DQ16" s="679"/>
      <c r="DR16" s="679"/>
      <c r="DS16" s="679"/>
      <c r="DT16" s="679"/>
      <c r="DU16" s="679"/>
      <c r="DV16" s="679"/>
      <c r="DW16" s="679"/>
      <c r="DX16" s="679"/>
      <c r="DY16" s="679"/>
      <c r="DZ16" s="679"/>
    </row>
    <row r="17" spans="2:13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548.64535521249979</v>
      </c>
      <c r="M17" s="208">
        <f t="shared" si="13"/>
        <v>-0.15446162242672512</v>
      </c>
      <c r="N17" s="208">
        <f t="shared" si="8"/>
        <v>-0.21999999999999997</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35"/>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9">
        <f t="shared" si="24"/>
        <v>489.47619807692291</v>
      </c>
      <c r="BK17" s="59">
        <f t="shared" ref="BK17:BK38" si="44">AP17+AQ17</f>
        <v>358.3811423878202</v>
      </c>
      <c r="BL17" s="59">
        <f t="shared" si="23"/>
        <v>345.01033865384602</v>
      </c>
      <c r="BM17" s="59">
        <f t="shared" si="25"/>
        <v>247.0780756690703</v>
      </c>
      <c r="BO17" s="10" t="s">
        <v>18</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2"/>
      <c r="CA17" s="208"/>
      <c r="CB17" s="27"/>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679"/>
      <c r="DN17" s="679"/>
      <c r="DO17" s="679"/>
      <c r="DP17" s="679"/>
      <c r="DQ17" s="679"/>
      <c r="DR17" s="679"/>
      <c r="DS17" s="679"/>
      <c r="DT17" s="679"/>
      <c r="DU17" s="679"/>
      <c r="DV17" s="679"/>
      <c r="DW17" s="679"/>
      <c r="DX17" s="679"/>
      <c r="DY17" s="679"/>
      <c r="DZ17" s="679"/>
    </row>
    <row r="18" spans="2:130"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208">
        <f t="shared" si="13"/>
        <v>1.1078790722154386</v>
      </c>
      <c r="N18" s="208">
        <f t="shared" si="8"/>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35"/>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9">
        <f t="shared" si="24"/>
        <v>34.405130688971923</v>
      </c>
      <c r="BK18" s="59">
        <f>AP18+AQ18</f>
        <v>49.775804837472819</v>
      </c>
      <c r="BL18" s="59">
        <f t="shared" si="23"/>
        <v>73.632866377943856</v>
      </c>
      <c r="BM18" s="59">
        <f t="shared" si="25"/>
        <v>70.232642221135706</v>
      </c>
      <c r="BO18" s="10" t="s">
        <v>21</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2"/>
      <c r="CA18" s="208"/>
      <c r="CB18" s="27"/>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679"/>
      <c r="DN18" s="679"/>
      <c r="DO18" s="679"/>
      <c r="DP18" s="679"/>
      <c r="DQ18" s="679"/>
      <c r="DR18" s="679"/>
      <c r="DS18" s="679"/>
      <c r="DT18" s="679"/>
      <c r="DU18" s="679"/>
      <c r="DV18" s="679"/>
      <c r="DW18" s="679"/>
      <c r="DX18" s="679"/>
      <c r="DY18" s="679"/>
      <c r="DZ18" s="679"/>
    </row>
    <row r="19" spans="2:130" x14ac:dyDescent="0.2">
      <c r="B19" s="52" t="s">
        <v>19</v>
      </c>
      <c r="C19" s="662">
        <v>60</v>
      </c>
      <c r="D19" s="662">
        <v>65</v>
      </c>
      <c r="E19" s="662">
        <v>70</v>
      </c>
      <c r="F19" s="662">
        <v>70</v>
      </c>
      <c r="G19" s="662">
        <v>75</v>
      </c>
      <c r="H19" s="662">
        <v>75</v>
      </c>
      <c r="I19" s="662">
        <v>176</v>
      </c>
      <c r="J19" s="662">
        <v>151.35999999999999</v>
      </c>
      <c r="K19" s="662">
        <v>158.928</v>
      </c>
      <c r="L19" s="662">
        <v>162.70398317752765</v>
      </c>
      <c r="M19" s="217">
        <f t="shared" si="13"/>
        <v>5.0000000000000044E-2</v>
      </c>
      <c r="N19" s="217">
        <f t="shared" si="8"/>
        <v>2.3759080700239466E-2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11">
        <v>41.718600000000002</v>
      </c>
      <c r="AV19" s="635"/>
      <c r="AW19" s="54">
        <f t="shared" si="34"/>
        <v>35</v>
      </c>
      <c r="AX19" s="54">
        <f t="shared" si="35"/>
        <v>30</v>
      </c>
      <c r="AY19" s="54">
        <f t="shared" si="36"/>
        <v>40</v>
      </c>
      <c r="AZ19" s="54">
        <f t="shared" si="37"/>
        <v>40</v>
      </c>
      <c r="BA19" s="54">
        <f t="shared" si="38"/>
        <v>40</v>
      </c>
      <c r="BB19" s="54">
        <f t="shared" si="39"/>
        <v>40</v>
      </c>
      <c r="BC19" s="54">
        <f t="shared" si="40"/>
        <v>40</v>
      </c>
      <c r="BD19" s="54">
        <f t="shared" si="41"/>
        <v>40</v>
      </c>
      <c r="BE19" s="54">
        <f t="shared" si="42"/>
        <v>40</v>
      </c>
      <c r="BF19" s="54">
        <f t="shared" si="43"/>
        <v>40</v>
      </c>
      <c r="BG19" s="54">
        <f t="shared" si="30"/>
        <v>88</v>
      </c>
      <c r="BH19" s="54">
        <f t="shared" si="22"/>
        <v>88</v>
      </c>
      <c r="BI19" s="54">
        <f t="shared" si="11"/>
        <v>75.679999999999993</v>
      </c>
      <c r="BJ19" s="516">
        <f t="shared" si="24"/>
        <v>75.679999999999993</v>
      </c>
      <c r="BK19" s="620">
        <f>AP19+AQ19</f>
        <v>79.463999999999999</v>
      </c>
      <c r="BL19" s="620">
        <f t="shared" si="23"/>
        <v>79.463999999999999</v>
      </c>
      <c r="BM19" s="620">
        <f t="shared" si="25"/>
        <v>83.437200000000004</v>
      </c>
      <c r="BO19" s="52" t="s">
        <v>19</v>
      </c>
      <c r="BP19" s="54">
        <f t="shared" si="5"/>
        <v>60</v>
      </c>
      <c r="BQ19" s="54">
        <f t="shared" si="5"/>
        <v>65</v>
      </c>
      <c r="BR19" s="54">
        <f t="shared" si="5"/>
        <v>70</v>
      </c>
      <c r="BS19" s="54">
        <f t="shared" si="5"/>
        <v>70</v>
      </c>
      <c r="BT19" s="54">
        <f t="shared" si="5"/>
        <v>75</v>
      </c>
      <c r="BU19" s="54">
        <f t="shared" si="5"/>
        <v>75</v>
      </c>
      <c r="BV19" s="54">
        <f t="shared" si="5"/>
        <v>176</v>
      </c>
      <c r="BW19" s="54">
        <f t="shared" si="5"/>
        <v>151.35999999999999</v>
      </c>
      <c r="BX19" s="54">
        <f t="shared" si="5"/>
        <v>158.928</v>
      </c>
      <c r="BY19" s="54"/>
      <c r="BZ19" s="216"/>
      <c r="CA19" s="217"/>
      <c r="CB19" s="2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row>
    <row r="20" spans="2:130" x14ac:dyDescent="0.2">
      <c r="B20" s="20" t="s">
        <v>12</v>
      </c>
      <c r="C20" s="495">
        <v>535</v>
      </c>
      <c r="D20" s="495">
        <v>540</v>
      </c>
      <c r="E20" s="495">
        <v>515</v>
      </c>
      <c r="F20" s="495">
        <v>560</v>
      </c>
      <c r="G20" s="495">
        <v>570</v>
      </c>
      <c r="H20" s="495">
        <v>565</v>
      </c>
      <c r="I20" s="495">
        <f t="shared" ref="I20:L20" si="45">SUM(I21:I25)</f>
        <v>694.51646127703043</v>
      </c>
      <c r="J20" s="663">
        <f t="shared" si="45"/>
        <v>626.46960473982051</v>
      </c>
      <c r="K20" s="495">
        <f t="shared" si="45"/>
        <v>650.51588934664642</v>
      </c>
      <c r="L20" s="495">
        <f t="shared" si="45"/>
        <v>632.15506644477148</v>
      </c>
      <c r="M20" s="210">
        <f t="shared" si="13"/>
        <v>3.8383800945638091E-2</v>
      </c>
      <c r="N20" s="210">
        <f t="shared" si="8"/>
        <v>-2.8225018331705765E-2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U20" si="46">SUM(AH21:AH25)</f>
        <v>138.31310050849137</v>
      </c>
      <c r="AI20" s="50">
        <f t="shared" si="46"/>
        <v>204.77936100436276</v>
      </c>
      <c r="AJ20" s="50">
        <f t="shared" si="46"/>
        <v>161.70944925809621</v>
      </c>
      <c r="AK20" s="50">
        <f t="shared" si="46"/>
        <v>189.71455050608012</v>
      </c>
      <c r="AL20" s="50">
        <f t="shared" si="46"/>
        <v>189.3129563080638</v>
      </c>
      <c r="AM20" s="50">
        <f t="shared" si="46"/>
        <v>113.83758695622069</v>
      </c>
      <c r="AN20" s="50">
        <f t="shared" si="46"/>
        <v>130.88037196144182</v>
      </c>
      <c r="AO20" s="50">
        <f t="shared" si="46"/>
        <v>190.24815361513328</v>
      </c>
      <c r="AP20" s="50">
        <f t="shared" si="46"/>
        <v>119.4245332358193</v>
      </c>
      <c r="AQ20" s="50">
        <f t="shared" si="46"/>
        <v>195.3527085215589</v>
      </c>
      <c r="AR20" s="50">
        <f t="shared" si="46"/>
        <v>145.96156455209407</v>
      </c>
      <c r="AS20" s="50">
        <f t="shared" si="46"/>
        <v>189.77708303717418</v>
      </c>
      <c r="AT20" s="50">
        <f t="shared" si="46"/>
        <v>113.60834466280978</v>
      </c>
      <c r="AU20" s="50">
        <f t="shared" si="46"/>
        <v>158.16927380223922</v>
      </c>
      <c r="AV20" s="635"/>
      <c r="AW20" s="50">
        <f t="shared" ref="AW20:AY20" si="47">SUM(AW21:AW25)</f>
        <v>270</v>
      </c>
      <c r="AX20" s="50">
        <f t="shared" si="47"/>
        <v>270</v>
      </c>
      <c r="AY20" s="50">
        <f t="shared" si="47"/>
        <v>265</v>
      </c>
      <c r="AZ20" s="50">
        <f>SUM(AZ21:AZ25)</f>
        <v>240</v>
      </c>
      <c r="BA20" s="50">
        <f>SUM(BA21:BA25)</f>
        <v>275</v>
      </c>
      <c r="BB20" s="50">
        <f t="shared" ref="BB20:BE20" si="48">SUM(BB21:BB25)</f>
        <v>295</v>
      </c>
      <c r="BC20" s="50">
        <f t="shared" si="48"/>
        <v>285</v>
      </c>
      <c r="BD20" s="50">
        <f t="shared" si="48"/>
        <v>295</v>
      </c>
      <c r="BE20" s="50">
        <f t="shared" si="48"/>
        <v>280</v>
      </c>
      <c r="BF20" s="50">
        <f>SUM(BF21:BF25)</f>
        <v>295</v>
      </c>
      <c r="BG20" s="50">
        <f t="shared" si="30"/>
        <v>343.09246151285413</v>
      </c>
      <c r="BH20" s="50">
        <f t="shared" si="22"/>
        <v>351.4239997641763</v>
      </c>
      <c r="BI20" s="50">
        <f t="shared" si="11"/>
        <v>303.15054326428447</v>
      </c>
      <c r="BJ20" s="50">
        <f t="shared" si="24"/>
        <v>321.1285255765751</v>
      </c>
      <c r="BK20" s="50">
        <f>AP20+AQ20</f>
        <v>314.77724175737819</v>
      </c>
      <c r="BL20" s="50">
        <f t="shared" si="23"/>
        <v>335.73864758926823</v>
      </c>
      <c r="BM20" s="50">
        <f t="shared" si="25"/>
        <v>271.77761846504899</v>
      </c>
      <c r="BO20" s="20" t="s">
        <v>12</v>
      </c>
      <c r="BP20" s="50">
        <f t="shared" si="5"/>
        <v>535</v>
      </c>
      <c r="BQ20" s="50">
        <f t="shared" si="5"/>
        <v>540</v>
      </c>
      <c r="BR20" s="50">
        <f t="shared" si="5"/>
        <v>515</v>
      </c>
      <c r="BS20" s="50">
        <f t="shared" si="5"/>
        <v>560</v>
      </c>
      <c r="BT20" s="50">
        <f t="shared" si="5"/>
        <v>570</v>
      </c>
      <c r="BU20" s="50">
        <f t="shared" si="5"/>
        <v>565</v>
      </c>
      <c r="BV20" s="50">
        <f t="shared" si="5"/>
        <v>694.51646127703043</v>
      </c>
      <c r="BW20" s="50">
        <f t="shared" si="5"/>
        <v>626.46960473982051</v>
      </c>
      <c r="BX20" s="50">
        <f t="shared" si="5"/>
        <v>650.51588934664642</v>
      </c>
      <c r="BY20" s="50">
        <f>L20</f>
        <v>632.15506644477148</v>
      </c>
      <c r="BZ20" s="210">
        <f t="shared" si="31"/>
        <v>3.8383800945638091E-2</v>
      </c>
      <c r="CA20" s="210">
        <f>N20</f>
        <v>-2.8225018331705765E-2</v>
      </c>
      <c r="CB20" s="198"/>
      <c r="CC20" s="444">
        <f t="shared" ref="CC20:DH20" si="49">P20</f>
        <v>145</v>
      </c>
      <c r="CD20" s="444">
        <f t="shared" si="49"/>
        <v>125</v>
      </c>
      <c r="CE20" s="444">
        <f t="shared" si="49"/>
        <v>135</v>
      </c>
      <c r="CF20" s="444">
        <f t="shared" si="49"/>
        <v>130</v>
      </c>
      <c r="CG20" s="444">
        <f t="shared" si="49"/>
        <v>125</v>
      </c>
      <c r="CH20" s="444">
        <f t="shared" si="49"/>
        <v>115</v>
      </c>
      <c r="CI20" s="444">
        <f t="shared" si="49"/>
        <v>140</v>
      </c>
      <c r="CJ20" s="444">
        <f t="shared" si="49"/>
        <v>135</v>
      </c>
      <c r="CK20" s="444">
        <f t="shared" si="49"/>
        <v>165</v>
      </c>
      <c r="CL20" s="444">
        <f t="shared" si="49"/>
        <v>130</v>
      </c>
      <c r="CM20" s="444">
        <f t="shared" si="49"/>
        <v>150</v>
      </c>
      <c r="CN20" s="444">
        <f t="shared" si="49"/>
        <v>135</v>
      </c>
      <c r="CO20" s="444">
        <f t="shared" si="49"/>
        <v>160</v>
      </c>
      <c r="CP20" s="444">
        <f t="shared" si="49"/>
        <v>135</v>
      </c>
      <c r="CQ20" s="444">
        <f t="shared" si="49"/>
        <v>145</v>
      </c>
      <c r="CR20" s="444">
        <f t="shared" si="49"/>
        <v>135</v>
      </c>
      <c r="CS20" s="444">
        <f t="shared" si="49"/>
        <v>155</v>
      </c>
      <c r="CT20" s="444">
        <f t="shared" si="49"/>
        <v>140</v>
      </c>
      <c r="CU20" s="444">
        <f t="shared" si="49"/>
        <v>138.31310050849137</v>
      </c>
      <c r="CV20" s="444">
        <f t="shared" si="49"/>
        <v>204.77936100436276</v>
      </c>
      <c r="CW20" s="444">
        <f t="shared" si="49"/>
        <v>161.70944925809621</v>
      </c>
      <c r="CX20" s="444">
        <f t="shared" si="49"/>
        <v>189.71455050608012</v>
      </c>
      <c r="CY20" s="444">
        <f t="shared" si="49"/>
        <v>189.3129563080638</v>
      </c>
      <c r="CZ20" s="444">
        <f t="shared" si="49"/>
        <v>113.83758695622069</v>
      </c>
      <c r="DA20" s="444">
        <f t="shared" si="49"/>
        <v>130.88037196144182</v>
      </c>
      <c r="DB20" s="444">
        <f t="shared" si="49"/>
        <v>190.24815361513328</v>
      </c>
      <c r="DC20" s="444">
        <f t="shared" si="49"/>
        <v>119.4245332358193</v>
      </c>
      <c r="DD20" s="444">
        <f t="shared" si="49"/>
        <v>195.3527085215589</v>
      </c>
      <c r="DE20" s="444">
        <f t="shared" si="49"/>
        <v>145.96156455209407</v>
      </c>
      <c r="DF20" s="444">
        <f t="shared" si="49"/>
        <v>189.77708303717418</v>
      </c>
      <c r="DG20" s="444">
        <f t="shared" si="49"/>
        <v>113.60834466280978</v>
      </c>
      <c r="DH20" s="444">
        <f t="shared" si="49"/>
        <v>158.16927380223922</v>
      </c>
      <c r="DI20" s="444"/>
      <c r="DJ20" s="444">
        <f t="shared" ref="DJ20:DZ20" si="50">AW20</f>
        <v>270</v>
      </c>
      <c r="DK20" s="444">
        <f t="shared" si="50"/>
        <v>270</v>
      </c>
      <c r="DL20" s="444">
        <f t="shared" si="50"/>
        <v>265</v>
      </c>
      <c r="DM20" s="444">
        <f t="shared" si="50"/>
        <v>240</v>
      </c>
      <c r="DN20" s="444">
        <f t="shared" si="50"/>
        <v>275</v>
      </c>
      <c r="DO20" s="444">
        <f t="shared" si="50"/>
        <v>295</v>
      </c>
      <c r="DP20" s="444">
        <f t="shared" si="50"/>
        <v>285</v>
      </c>
      <c r="DQ20" s="444">
        <f t="shared" si="50"/>
        <v>295</v>
      </c>
      <c r="DR20" s="444">
        <f t="shared" si="50"/>
        <v>280</v>
      </c>
      <c r="DS20" s="444">
        <f t="shared" si="50"/>
        <v>295</v>
      </c>
      <c r="DT20" s="444">
        <f t="shared" si="50"/>
        <v>343.09246151285413</v>
      </c>
      <c r="DU20" s="444">
        <f t="shared" si="50"/>
        <v>351.4239997641763</v>
      </c>
      <c r="DV20" s="444">
        <f t="shared" si="50"/>
        <v>303.15054326428447</v>
      </c>
      <c r="DW20" s="444">
        <f t="shared" si="50"/>
        <v>321.1285255765751</v>
      </c>
      <c r="DX20" s="444">
        <f t="shared" si="50"/>
        <v>314.77724175737819</v>
      </c>
      <c r="DY20" s="444">
        <f t="shared" si="50"/>
        <v>335.73864758926823</v>
      </c>
      <c r="DZ20" s="444">
        <f t="shared" si="50"/>
        <v>271.77761846504899</v>
      </c>
    </row>
    <row r="21" spans="2:130" x14ac:dyDescent="0.2">
      <c r="B21" s="10" t="s">
        <v>15</v>
      </c>
      <c r="C21" s="486">
        <v>55</v>
      </c>
      <c r="D21" s="486">
        <v>55</v>
      </c>
      <c r="E21" s="486">
        <v>55</v>
      </c>
      <c r="F21" s="486">
        <v>50</v>
      </c>
      <c r="G21" s="486">
        <v>50</v>
      </c>
      <c r="H21" s="486">
        <v>50</v>
      </c>
      <c r="I21" s="486">
        <v>77.014946329978727</v>
      </c>
      <c r="J21" s="486">
        <v>90.712189980034267</v>
      </c>
      <c r="K21" s="486">
        <v>98.159229472080838</v>
      </c>
      <c r="L21" s="486">
        <v>105.90811097892359</v>
      </c>
      <c r="M21" s="208">
        <f t="shared" si="13"/>
        <v>8.2095245343384082E-2</v>
      </c>
      <c r="N21" s="208">
        <f t="shared" si="8"/>
        <v>7.8941955316048418E-2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35"/>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9">
        <f t="shared" si="24"/>
        <v>47.404258000902743</v>
      </c>
      <c r="BK21" s="59">
        <f t="shared" si="44"/>
        <v>50.326216634169803</v>
      </c>
      <c r="BL21" s="59">
        <f t="shared" si="23"/>
        <v>47.833012837911035</v>
      </c>
      <c r="BM21" s="59">
        <f t="shared" si="25"/>
        <v>48.406158933611685</v>
      </c>
      <c r="BO21" s="10" t="s">
        <v>15</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2"/>
      <c r="CA21" s="208"/>
      <c r="CB21" s="27"/>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679"/>
      <c r="DN21" s="679"/>
      <c r="DO21" s="679"/>
      <c r="DP21" s="679"/>
      <c r="DQ21" s="679"/>
      <c r="DR21" s="679"/>
      <c r="DS21" s="679"/>
      <c r="DT21" s="679"/>
      <c r="DU21" s="679"/>
      <c r="DV21" s="679"/>
      <c r="DW21" s="679"/>
      <c r="DX21" s="679"/>
      <c r="DY21" s="679"/>
      <c r="DZ21" s="679"/>
    </row>
    <row r="22" spans="2:130" x14ac:dyDescent="0.2">
      <c r="B22" s="10" t="s">
        <v>16</v>
      </c>
      <c r="C22" s="486">
        <v>110</v>
      </c>
      <c r="D22" s="486">
        <v>105</v>
      </c>
      <c r="E22" s="486">
        <v>75</v>
      </c>
      <c r="F22" s="486">
        <v>110</v>
      </c>
      <c r="G22" s="486">
        <v>115</v>
      </c>
      <c r="H22" s="486">
        <v>105</v>
      </c>
      <c r="I22" s="486">
        <v>125.53667726747582</v>
      </c>
      <c r="J22" s="486">
        <v>117.69733555356979</v>
      </c>
      <c r="K22" s="486">
        <v>120.85301434480328</v>
      </c>
      <c r="L22" s="486">
        <v>124.84445347906322</v>
      </c>
      <c r="M22" s="208">
        <f t="shared" si="13"/>
        <v>2.6811811638651761E-2</v>
      </c>
      <c r="N22" s="208">
        <f t="shared" si="8"/>
        <v>3.3027220346130814E-2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35"/>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9">
        <f t="shared" si="24"/>
        <v>62.242102656887852</v>
      </c>
      <c r="BK22" s="59">
        <f t="shared" si="44"/>
        <v>62.579957626477253</v>
      </c>
      <c r="BL22" s="59">
        <f t="shared" si="23"/>
        <v>58.273056718326046</v>
      </c>
      <c r="BM22" s="59">
        <f t="shared" si="25"/>
        <v>59.003265071802723</v>
      </c>
      <c r="BO22" s="10" t="s">
        <v>16</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2"/>
      <c r="CA22" s="208"/>
      <c r="CB22" s="301"/>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679"/>
      <c r="DN22" s="679"/>
      <c r="DO22" s="679"/>
      <c r="DP22" s="679"/>
      <c r="DQ22" s="679"/>
      <c r="DR22" s="679"/>
      <c r="DS22" s="679"/>
      <c r="DT22" s="679"/>
      <c r="DU22" s="679"/>
      <c r="DV22" s="679"/>
      <c r="DW22" s="679"/>
      <c r="DX22" s="679"/>
      <c r="DY22" s="679"/>
      <c r="DZ22" s="679"/>
    </row>
    <row r="23" spans="2:130"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208">
        <f t="shared" si="13"/>
        <v>5.2280611213208816E-2</v>
      </c>
      <c r="N23" s="208">
        <f t="shared" si="8"/>
        <v>7.4332233372862433E-3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35"/>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9">
        <f t="shared" si="24"/>
        <v>31.408445211939153</v>
      </c>
      <c r="BK23" s="59">
        <f t="shared" si="44"/>
        <v>33.159865681357651</v>
      </c>
      <c r="BL23" s="59">
        <f t="shared" si="23"/>
        <v>31.88089720586607</v>
      </c>
      <c r="BM23" s="59">
        <f t="shared" si="25"/>
        <v>33.023094001489028</v>
      </c>
      <c r="BO23" s="10" t="s">
        <v>17</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2"/>
      <c r="CA23" s="208"/>
      <c r="CB23" s="301"/>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679"/>
      <c r="DN23" s="679"/>
      <c r="DO23" s="679"/>
      <c r="DP23" s="679"/>
      <c r="DQ23" s="679"/>
      <c r="DR23" s="679"/>
      <c r="DS23" s="679"/>
      <c r="DT23" s="679"/>
      <c r="DU23" s="679"/>
      <c r="DV23" s="679"/>
      <c r="DW23" s="679"/>
      <c r="DX23" s="679"/>
      <c r="DY23" s="679"/>
      <c r="DZ23" s="679"/>
    </row>
    <row r="24" spans="2:130" x14ac:dyDescent="0.2">
      <c r="B24" s="10" t="s">
        <v>18</v>
      </c>
      <c r="C24" s="486">
        <v>195</v>
      </c>
      <c r="D24" s="486">
        <v>215</v>
      </c>
      <c r="E24" s="486">
        <v>230</v>
      </c>
      <c r="F24" s="486">
        <v>225</v>
      </c>
      <c r="G24" s="486">
        <v>220</v>
      </c>
      <c r="H24" s="486">
        <v>215</v>
      </c>
      <c r="I24" s="486">
        <v>235.66623038868588</v>
      </c>
      <c r="J24" s="486">
        <v>196.18371868498687</v>
      </c>
      <c r="K24" s="486">
        <v>209.95758415365972</v>
      </c>
      <c r="L24" s="486">
        <v>176.83619026826366</v>
      </c>
      <c r="M24" s="208">
        <f t="shared" si="13"/>
        <v>7.0209014086380916E-2</v>
      </c>
      <c r="N24" s="208">
        <f t="shared" si="8"/>
        <v>-0.15775278620635969</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35"/>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9">
        <f t="shared" si="24"/>
        <v>88.888402906567663</v>
      </c>
      <c r="BK24" s="59">
        <f t="shared" si="44"/>
        <v>90.532583088968963</v>
      </c>
      <c r="BL24" s="59">
        <f t="shared" si="23"/>
        <v>119.42500106469078</v>
      </c>
      <c r="BM24" s="59">
        <f t="shared" si="25"/>
        <v>59.056441112516396</v>
      </c>
      <c r="BO24" s="10" t="s">
        <v>18</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2"/>
      <c r="CA24" s="208"/>
      <c r="CB24" s="27"/>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679"/>
      <c r="DN24" s="679"/>
      <c r="DO24" s="679"/>
      <c r="DP24" s="679"/>
      <c r="DQ24" s="679"/>
      <c r="DR24" s="679"/>
      <c r="DS24" s="679"/>
      <c r="DT24" s="679"/>
      <c r="DU24" s="679"/>
      <c r="DV24" s="679"/>
      <c r="DW24" s="679"/>
      <c r="DX24" s="679"/>
      <c r="DY24" s="679"/>
      <c r="DZ24" s="679"/>
    </row>
    <row r="25" spans="2:130" x14ac:dyDescent="0.2">
      <c r="B25" s="52" t="s">
        <v>19</v>
      </c>
      <c r="C25" s="664">
        <v>165</v>
      </c>
      <c r="D25" s="664">
        <v>155</v>
      </c>
      <c r="E25" s="664">
        <v>145</v>
      </c>
      <c r="F25" s="664">
        <v>160</v>
      </c>
      <c r="G25" s="664">
        <v>170</v>
      </c>
      <c r="H25" s="664">
        <v>180</v>
      </c>
      <c r="I25" s="664">
        <v>190.23105583827163</v>
      </c>
      <c r="J25" s="664">
        <v>160.06702735083502</v>
      </c>
      <c r="K25" s="664">
        <v>156.50529848887888</v>
      </c>
      <c r="L25" s="664">
        <v>159.04208631472909</v>
      </c>
      <c r="M25" s="217">
        <f t="shared" si="13"/>
        <v>-2.2251483774666125E-2</v>
      </c>
      <c r="N25" s="217">
        <f t="shared" si="8"/>
        <v>1.6208958101380011E-2</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45.937367541158409</v>
      </c>
      <c r="AI25" s="54">
        <v>45.937367541158409</v>
      </c>
      <c r="AJ25" s="54">
        <v>45.937367541158409</v>
      </c>
      <c r="AK25" s="54">
        <v>52.418953214796417</v>
      </c>
      <c r="AL25" s="54">
        <v>36.854400851989283</v>
      </c>
      <c r="AM25" s="54">
        <v>32.027309698568068</v>
      </c>
      <c r="AN25" s="54">
        <v>42.62522260295605</v>
      </c>
      <c r="AO25" s="54">
        <v>48.560094197321625</v>
      </c>
      <c r="AP25" s="54">
        <v>39.089309363202275</v>
      </c>
      <c r="AQ25" s="54">
        <v>39.089309363202275</v>
      </c>
      <c r="AR25" s="54">
        <v>38.335551114622092</v>
      </c>
      <c r="AS25" s="54">
        <v>39.99112864785225</v>
      </c>
      <c r="AT25" s="54">
        <v>36.05039912292618</v>
      </c>
      <c r="AU25" s="54">
        <v>36.238260222702998</v>
      </c>
      <c r="AV25" s="635"/>
      <c r="AW25" s="54">
        <f t="shared" si="51"/>
        <v>75</v>
      </c>
      <c r="AX25" s="54">
        <f t="shared" si="52"/>
        <v>80</v>
      </c>
      <c r="AY25" s="54">
        <f t="shared" si="53"/>
        <v>70</v>
      </c>
      <c r="AZ25" s="54">
        <f t="shared" si="54"/>
        <v>70</v>
      </c>
      <c r="BA25" s="54">
        <f t="shared" si="55"/>
        <v>80</v>
      </c>
      <c r="BB25" s="54">
        <f t="shared" si="56"/>
        <v>80</v>
      </c>
      <c r="BC25" s="54">
        <f t="shared" si="57"/>
        <v>85</v>
      </c>
      <c r="BD25" s="54">
        <f t="shared" si="58"/>
        <v>90</v>
      </c>
      <c r="BE25" s="54">
        <f t="shared" si="59"/>
        <v>90</v>
      </c>
      <c r="BF25" s="54">
        <f t="shared" si="60"/>
        <v>95</v>
      </c>
      <c r="BG25" s="54">
        <f t="shared" si="30"/>
        <v>91.874735082316818</v>
      </c>
      <c r="BH25" s="54">
        <f t="shared" si="22"/>
        <v>98.356320755954826</v>
      </c>
      <c r="BI25" s="54">
        <f t="shared" si="11"/>
        <v>68.881710550557358</v>
      </c>
      <c r="BJ25" s="516">
        <f t="shared" si="24"/>
        <v>91.185316800277675</v>
      </c>
      <c r="BK25" s="620">
        <f t="shared" si="44"/>
        <v>78.178618726404551</v>
      </c>
      <c r="BL25" s="620">
        <f t="shared" si="23"/>
        <v>78.326679762474342</v>
      </c>
      <c r="BM25" s="620">
        <f t="shared" si="25"/>
        <v>72.288659345629185</v>
      </c>
      <c r="BO25" s="52" t="s">
        <v>19</v>
      </c>
      <c r="BP25" s="54">
        <f t="shared" si="61"/>
        <v>165</v>
      </c>
      <c r="BQ25" s="54">
        <f t="shared" si="61"/>
        <v>155</v>
      </c>
      <c r="BR25" s="54">
        <f t="shared" si="61"/>
        <v>145</v>
      </c>
      <c r="BS25" s="54">
        <f t="shared" si="61"/>
        <v>160</v>
      </c>
      <c r="BT25" s="54">
        <f t="shared" si="61"/>
        <v>170</v>
      </c>
      <c r="BU25" s="54">
        <f t="shared" si="61"/>
        <v>180</v>
      </c>
      <c r="BV25" s="54">
        <f t="shared" si="61"/>
        <v>190.23105583827163</v>
      </c>
      <c r="BW25" s="54">
        <f t="shared" si="61"/>
        <v>160.06702735083502</v>
      </c>
      <c r="BX25" s="54">
        <f t="shared" si="61"/>
        <v>156.50529848887888</v>
      </c>
      <c r="BY25" s="54"/>
      <c r="BZ25" s="216"/>
      <c r="CA25" s="217"/>
      <c r="CB25" s="2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row>
    <row r="26" spans="2:130" x14ac:dyDescent="0.2">
      <c r="B26" s="20" t="s">
        <v>13</v>
      </c>
      <c r="C26" s="685">
        <v>50</v>
      </c>
      <c r="D26" s="685">
        <v>60</v>
      </c>
      <c r="E26" s="685">
        <v>205</v>
      </c>
      <c r="F26" s="685">
        <v>220</v>
      </c>
      <c r="G26" s="685">
        <v>100</v>
      </c>
      <c r="H26" s="685">
        <v>235</v>
      </c>
      <c r="I26" s="495">
        <f t="shared" ref="I26:L26" si="62">SUM(I27:I31)</f>
        <v>218.82799632930983</v>
      </c>
      <c r="J26" s="495">
        <f t="shared" si="62"/>
        <v>108.88601227321639</v>
      </c>
      <c r="K26" s="495">
        <f t="shared" si="62"/>
        <v>171.8321596704973</v>
      </c>
      <c r="L26" s="495">
        <f t="shared" si="62"/>
        <v>184.13985887808366</v>
      </c>
      <c r="M26" s="210">
        <f t="shared" si="13"/>
        <v>0.57809213583225594</v>
      </c>
      <c r="N26" s="210">
        <f t="shared" si="8"/>
        <v>7.1626284807147833E-2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3">SUM(AH27:AH31)</f>
        <v>54.706999082327457</v>
      </c>
      <c r="AI26" s="50">
        <f t="shared" si="63"/>
        <v>54.706999082327457</v>
      </c>
      <c r="AJ26" s="50">
        <f t="shared" si="63"/>
        <v>54.706999082327457</v>
      </c>
      <c r="AK26" s="50">
        <f t="shared" si="63"/>
        <v>54.706999082327457</v>
      </c>
      <c r="AL26" s="50">
        <f t="shared" si="63"/>
        <v>33.175852077934877</v>
      </c>
      <c r="AM26" s="50">
        <f t="shared" si="63"/>
        <v>18.290451516342788</v>
      </c>
      <c r="AN26" s="50">
        <f t="shared" si="63"/>
        <v>21.426618642480928</v>
      </c>
      <c r="AO26" s="50">
        <f t="shared" si="63"/>
        <v>35.993090036457801</v>
      </c>
      <c r="AP26" s="50">
        <f t="shared" si="63"/>
        <v>36.600546359899766</v>
      </c>
      <c r="AQ26" s="50">
        <f>SUM(AQ27:AQ31)</f>
        <v>39.166528297240305</v>
      </c>
      <c r="AR26" s="50">
        <f>SUM(AR27:AR31)</f>
        <v>39.166528297240305</v>
      </c>
      <c r="AS26" s="50">
        <f>SUM(AS27:AS31)</f>
        <v>56.898556716116914</v>
      </c>
      <c r="AT26" s="50">
        <f>SUM(AT27:AT31)</f>
        <v>42.375670649060112</v>
      </c>
      <c r="AU26" s="50">
        <f>SUM(AU27:AU31)</f>
        <v>45.982309307088869</v>
      </c>
      <c r="AV26" s="635"/>
      <c r="AW26" s="50">
        <f t="shared" ref="AW26:AY26" si="64">SUM(AW27:AW31)</f>
        <v>30</v>
      </c>
      <c r="AX26" s="50">
        <f t="shared" si="64"/>
        <v>30</v>
      </c>
      <c r="AY26" s="50">
        <f t="shared" si="64"/>
        <v>105</v>
      </c>
      <c r="AZ26" s="50">
        <f>SUM(AZ27:AZ31)</f>
        <v>100</v>
      </c>
      <c r="BA26" s="50">
        <f>SUM(BA27:BA31)</f>
        <v>115</v>
      </c>
      <c r="BB26" s="50">
        <f t="shared" ref="BB26:BE26" si="65">SUM(BB27:BB31)</f>
        <v>110</v>
      </c>
      <c r="BC26" s="50">
        <f t="shared" si="65"/>
        <v>50</v>
      </c>
      <c r="BD26" s="50">
        <f t="shared" si="65"/>
        <v>50</v>
      </c>
      <c r="BE26" s="50">
        <f t="shared" si="65"/>
        <v>110</v>
      </c>
      <c r="BF26" s="50">
        <f>SUM(BF27:BF31)</f>
        <v>110</v>
      </c>
      <c r="BG26" s="50">
        <f t="shared" si="30"/>
        <v>109.41399816465491</v>
      </c>
      <c r="BH26" s="50">
        <f t="shared" si="22"/>
        <v>109.41399816465491</v>
      </c>
      <c r="BI26" s="50">
        <f t="shared" si="11"/>
        <v>51.466303594277662</v>
      </c>
      <c r="BJ26" s="50">
        <f t="shared" si="24"/>
        <v>57.419708678938733</v>
      </c>
      <c r="BK26" s="50">
        <f t="shared" si="44"/>
        <v>75.767074657140071</v>
      </c>
      <c r="BL26" s="50">
        <f t="shared" si="23"/>
        <v>96.065085013357219</v>
      </c>
      <c r="BM26" s="50">
        <f t="shared" si="25"/>
        <v>88.357979956148981</v>
      </c>
      <c r="BO26" s="20" t="s">
        <v>13</v>
      </c>
      <c r="BP26" s="50">
        <f t="shared" si="61"/>
        <v>50</v>
      </c>
      <c r="BQ26" s="50">
        <f t="shared" si="61"/>
        <v>60</v>
      </c>
      <c r="BR26" s="50">
        <f t="shared" si="61"/>
        <v>205</v>
      </c>
      <c r="BS26" s="50">
        <f t="shared" si="61"/>
        <v>220</v>
      </c>
      <c r="BT26" s="50">
        <f t="shared" si="61"/>
        <v>100</v>
      </c>
      <c r="BU26" s="50">
        <f t="shared" si="61"/>
        <v>235</v>
      </c>
      <c r="BV26" s="50">
        <f t="shared" si="61"/>
        <v>218.82799632930983</v>
      </c>
      <c r="BW26" s="50">
        <f t="shared" si="61"/>
        <v>108.88601227321639</v>
      </c>
      <c r="BX26" s="50">
        <f t="shared" si="61"/>
        <v>171.8321596704973</v>
      </c>
      <c r="BY26" s="50">
        <f>L26</f>
        <v>184.13985887808366</v>
      </c>
      <c r="BZ26" s="210">
        <f t="shared" si="31"/>
        <v>0.57809213583225594</v>
      </c>
      <c r="CA26" s="210">
        <f>N26</f>
        <v>7.1626284807147833E-2</v>
      </c>
      <c r="CB26" s="198"/>
      <c r="CC26" s="444">
        <f t="shared" ref="CC26:DH26" si="66">P26</f>
        <v>15</v>
      </c>
      <c r="CD26" s="444">
        <f t="shared" si="66"/>
        <v>15</v>
      </c>
      <c r="CE26" s="444">
        <f t="shared" si="66"/>
        <v>55</v>
      </c>
      <c r="CF26" s="444">
        <f t="shared" si="66"/>
        <v>50</v>
      </c>
      <c r="CG26" s="444">
        <f t="shared" si="66"/>
        <v>50</v>
      </c>
      <c r="CH26" s="444">
        <f t="shared" si="66"/>
        <v>50</v>
      </c>
      <c r="CI26" s="444">
        <f t="shared" si="66"/>
        <v>55</v>
      </c>
      <c r="CJ26" s="444">
        <f t="shared" si="66"/>
        <v>60</v>
      </c>
      <c r="CK26" s="444">
        <f t="shared" si="66"/>
        <v>55</v>
      </c>
      <c r="CL26" s="444">
        <f t="shared" si="66"/>
        <v>55</v>
      </c>
      <c r="CM26" s="444">
        <f t="shared" si="66"/>
        <v>35</v>
      </c>
      <c r="CN26" s="444">
        <f t="shared" si="66"/>
        <v>15</v>
      </c>
      <c r="CO26" s="444">
        <f t="shared" si="66"/>
        <v>25</v>
      </c>
      <c r="CP26" s="444">
        <f t="shared" si="66"/>
        <v>25</v>
      </c>
      <c r="CQ26" s="444">
        <f t="shared" si="66"/>
        <v>55</v>
      </c>
      <c r="CR26" s="444">
        <f t="shared" si="66"/>
        <v>55</v>
      </c>
      <c r="CS26" s="444">
        <f t="shared" si="66"/>
        <v>55</v>
      </c>
      <c r="CT26" s="444">
        <f t="shared" si="66"/>
        <v>55</v>
      </c>
      <c r="CU26" s="444">
        <f t="shared" si="66"/>
        <v>54.706999082327457</v>
      </c>
      <c r="CV26" s="444">
        <f t="shared" si="66"/>
        <v>54.706999082327457</v>
      </c>
      <c r="CW26" s="444">
        <f t="shared" si="66"/>
        <v>54.706999082327457</v>
      </c>
      <c r="CX26" s="444">
        <f t="shared" si="66"/>
        <v>54.706999082327457</v>
      </c>
      <c r="CY26" s="444">
        <f t="shared" si="66"/>
        <v>33.175852077934877</v>
      </c>
      <c r="CZ26" s="444">
        <f t="shared" si="66"/>
        <v>18.290451516342788</v>
      </c>
      <c r="DA26" s="444">
        <f t="shared" si="66"/>
        <v>21.426618642480928</v>
      </c>
      <c r="DB26" s="444">
        <f t="shared" si="66"/>
        <v>35.993090036457801</v>
      </c>
      <c r="DC26" s="444">
        <f t="shared" si="66"/>
        <v>36.600546359899766</v>
      </c>
      <c r="DD26" s="444">
        <f t="shared" si="66"/>
        <v>39.166528297240305</v>
      </c>
      <c r="DE26" s="444">
        <f t="shared" si="66"/>
        <v>39.166528297240305</v>
      </c>
      <c r="DF26" s="444">
        <f t="shared" si="66"/>
        <v>56.898556716116914</v>
      </c>
      <c r="DG26" s="444">
        <f t="shared" si="66"/>
        <v>42.375670649060112</v>
      </c>
      <c r="DH26" s="444">
        <f t="shared" si="66"/>
        <v>45.982309307088869</v>
      </c>
      <c r="DI26" s="444"/>
      <c r="DJ26" s="444">
        <f t="shared" ref="DJ26:DZ26" si="67">AW26</f>
        <v>30</v>
      </c>
      <c r="DK26" s="444">
        <f t="shared" si="67"/>
        <v>30</v>
      </c>
      <c r="DL26" s="444">
        <f t="shared" si="67"/>
        <v>105</v>
      </c>
      <c r="DM26" s="444">
        <f t="shared" si="67"/>
        <v>100</v>
      </c>
      <c r="DN26" s="444">
        <f t="shared" si="67"/>
        <v>115</v>
      </c>
      <c r="DO26" s="444">
        <f t="shared" si="67"/>
        <v>110</v>
      </c>
      <c r="DP26" s="444">
        <f t="shared" si="67"/>
        <v>50</v>
      </c>
      <c r="DQ26" s="444">
        <f t="shared" si="67"/>
        <v>50</v>
      </c>
      <c r="DR26" s="444">
        <f t="shared" si="67"/>
        <v>110</v>
      </c>
      <c r="DS26" s="444">
        <f t="shared" si="67"/>
        <v>110</v>
      </c>
      <c r="DT26" s="444">
        <f t="shared" si="67"/>
        <v>109.41399816465491</v>
      </c>
      <c r="DU26" s="444">
        <f t="shared" si="67"/>
        <v>109.41399816465491</v>
      </c>
      <c r="DV26" s="444">
        <f t="shared" si="67"/>
        <v>51.466303594277662</v>
      </c>
      <c r="DW26" s="444">
        <f t="shared" si="67"/>
        <v>57.419708678938733</v>
      </c>
      <c r="DX26" s="444">
        <f t="shared" si="67"/>
        <v>75.767074657140071</v>
      </c>
      <c r="DY26" s="444">
        <f t="shared" si="67"/>
        <v>96.065085013357219</v>
      </c>
      <c r="DZ26" s="444">
        <f t="shared" si="67"/>
        <v>88.357979956148981</v>
      </c>
    </row>
    <row r="27" spans="2:130" x14ac:dyDescent="0.2">
      <c r="B27" s="10" t="s">
        <v>15</v>
      </c>
      <c r="C27" s="686">
        <v>40</v>
      </c>
      <c r="D27" s="686">
        <v>25</v>
      </c>
      <c r="E27" s="686">
        <v>-25</v>
      </c>
      <c r="F27" s="686">
        <v>90</v>
      </c>
      <c r="G27" s="686">
        <v>55</v>
      </c>
      <c r="H27" s="686">
        <v>55</v>
      </c>
      <c r="I27" s="468">
        <v>29.756842744181988</v>
      </c>
      <c r="J27" s="468">
        <v>5.2641984839475882</v>
      </c>
      <c r="K27" s="468">
        <v>32.304510687106848</v>
      </c>
      <c r="L27" s="468">
        <v>32.145721512089466</v>
      </c>
      <c r="M27" s="208" t="str">
        <f t="shared" si="13"/>
        <v>&gt;±300%</v>
      </c>
      <c r="N27" s="208">
        <f t="shared" si="8"/>
        <v>-4.9153870973429603E-3</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35"/>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9">
        <f t="shared" si="24"/>
        <v>-0.39024770109540796</v>
      </c>
      <c r="BK27" s="59">
        <f t="shared" si="44"/>
        <v>15.506165129811286</v>
      </c>
      <c r="BL27" s="59">
        <f t="shared" si="23"/>
        <v>16.798345557295562</v>
      </c>
      <c r="BM27" s="59">
        <f t="shared" si="25"/>
        <v>15.429946325802945</v>
      </c>
      <c r="BO27" s="10" t="s">
        <v>15</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2"/>
      <c r="CA27" s="208"/>
      <c r="CB27" s="27"/>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679"/>
      <c r="DN27" s="679"/>
      <c r="DO27" s="679"/>
      <c r="DP27" s="679"/>
      <c r="DQ27" s="679"/>
      <c r="DR27" s="679"/>
      <c r="DS27" s="679"/>
      <c r="DT27" s="679"/>
      <c r="DU27" s="679"/>
      <c r="DV27" s="679"/>
      <c r="DW27" s="679"/>
      <c r="DX27" s="679"/>
      <c r="DY27" s="679"/>
      <c r="DZ27" s="679"/>
    </row>
    <row r="28" spans="2:130"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3"/>
        <v>0.67920462822908934</v>
      </c>
      <c r="N28" s="208">
        <f t="shared" si="8"/>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35"/>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9">
        <f t="shared" si="24"/>
        <v>4.6317022691539176</v>
      </c>
      <c r="BK28" s="59">
        <f t="shared" si="44"/>
        <v>8.8161934195002338</v>
      </c>
      <c r="BL28" s="59">
        <f t="shared" si="23"/>
        <v>9.5508762044585858</v>
      </c>
      <c r="BM28" s="59">
        <f t="shared" si="25"/>
        <v>10.69025937111013</v>
      </c>
      <c r="BO28" s="10" t="s">
        <v>16</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2"/>
      <c r="CA28" s="208"/>
      <c r="CB28" s="27"/>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679"/>
      <c r="DN28" s="679"/>
      <c r="DO28" s="679"/>
      <c r="DP28" s="679"/>
      <c r="DQ28" s="679"/>
      <c r="DR28" s="679"/>
      <c r="DS28" s="679"/>
      <c r="DT28" s="679"/>
      <c r="DU28" s="679"/>
      <c r="DV28" s="679"/>
      <c r="DW28" s="679"/>
      <c r="DX28" s="679"/>
      <c r="DY28" s="679"/>
      <c r="DZ28" s="679"/>
    </row>
    <row r="29" spans="2:13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3"/>
        <v>1.0973404834631362</v>
      </c>
      <c r="N29" s="208">
        <f t="shared" si="8"/>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35"/>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9">
        <f t="shared" si="24"/>
        <v>2.9451213177290652</v>
      </c>
      <c r="BK29" s="59">
        <f t="shared" si="44"/>
        <v>6.1403651514318724</v>
      </c>
      <c r="BL29" s="59">
        <f t="shared" si="23"/>
        <v>6.1403651514318724</v>
      </c>
      <c r="BM29" s="59">
        <f t="shared" si="25"/>
        <v>3.3597716141959704</v>
      </c>
      <c r="BO29" s="10" t="s">
        <v>17</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2"/>
      <c r="CA29" s="208"/>
      <c r="CB29" s="27"/>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679"/>
      <c r="DN29" s="679"/>
      <c r="DO29" s="679"/>
      <c r="DP29" s="679"/>
      <c r="DQ29" s="679"/>
      <c r="DR29" s="679"/>
      <c r="DS29" s="679"/>
      <c r="DT29" s="679"/>
      <c r="DU29" s="679"/>
      <c r="DV29" s="679"/>
      <c r="DW29" s="679"/>
      <c r="DX29" s="679"/>
      <c r="DY29" s="679"/>
      <c r="DZ29" s="679"/>
    </row>
    <row r="30" spans="2:130"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3"/>
        <v>0.18269592455095318</v>
      </c>
      <c r="N30" s="208">
        <f t="shared" si="8"/>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35"/>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9">
        <f t="shared" si="24"/>
        <v>17.770872011367711</v>
      </c>
      <c r="BK30" s="59">
        <f>AP30+AQ30</f>
        <v>20.858157599662679</v>
      </c>
      <c r="BL30" s="59">
        <f t="shared" si="23"/>
        <v>20.858157599662679</v>
      </c>
      <c r="BM30" s="59">
        <f t="shared" si="25"/>
        <v>19.22157061915043</v>
      </c>
      <c r="BO30" s="10" t="s">
        <v>18</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2"/>
      <c r="CA30" s="208"/>
      <c r="CB30" s="27"/>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679"/>
      <c r="DN30" s="679"/>
      <c r="DO30" s="679"/>
      <c r="DP30" s="679"/>
      <c r="DQ30" s="679"/>
      <c r="DR30" s="679"/>
      <c r="DS30" s="679"/>
      <c r="DT30" s="679"/>
      <c r="DU30" s="679"/>
      <c r="DV30" s="679"/>
      <c r="DW30" s="679"/>
      <c r="DX30" s="679"/>
      <c r="DY30" s="679"/>
      <c r="DZ30" s="679"/>
    </row>
    <row r="31" spans="2:130" x14ac:dyDescent="0.2">
      <c r="B31" s="52" t="s">
        <v>19</v>
      </c>
      <c r="C31" s="687">
        <v>-35</v>
      </c>
      <c r="D31" s="687">
        <v>95</v>
      </c>
      <c r="E31" s="687">
        <v>110</v>
      </c>
      <c r="F31" s="687">
        <v>40</v>
      </c>
      <c r="G31" s="687">
        <v>35</v>
      </c>
      <c r="H31" s="687">
        <v>145</v>
      </c>
      <c r="I31" s="662">
        <v>102.61591196981455</v>
      </c>
      <c r="J31" s="662">
        <v>51.556249869683498</v>
      </c>
      <c r="K31" s="662">
        <v>67.163533857242527</v>
      </c>
      <c r="L31" s="662">
        <v>84.450380433588506</v>
      </c>
      <c r="M31" s="217">
        <f t="shared" si="13"/>
        <v>0.30272341427099314</v>
      </c>
      <c r="N31" s="217">
        <f t="shared" si="8"/>
        <v>0.25738441061022077</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18.543836917492374</v>
      </c>
      <c r="AU31" s="54">
        <v>21.112595108397127</v>
      </c>
      <c r="AV31" s="635"/>
      <c r="AW31" s="54">
        <f t="shared" si="68"/>
        <v>45</v>
      </c>
      <c r="AX31" s="54">
        <f t="shared" si="69"/>
        <v>50</v>
      </c>
      <c r="AY31" s="54">
        <f t="shared" si="70"/>
        <v>55</v>
      </c>
      <c r="AZ31" s="54">
        <f t="shared" si="71"/>
        <v>50</v>
      </c>
      <c r="BA31" s="54">
        <f t="shared" si="72"/>
        <v>20</v>
      </c>
      <c r="BB31" s="54">
        <f t="shared" si="73"/>
        <v>20</v>
      </c>
      <c r="BC31" s="54">
        <f t="shared" si="74"/>
        <v>20</v>
      </c>
      <c r="BD31" s="54">
        <f t="shared" si="75"/>
        <v>20</v>
      </c>
      <c r="BE31" s="54">
        <f t="shared" si="76"/>
        <v>70</v>
      </c>
      <c r="BF31" s="54">
        <f t="shared" si="77"/>
        <v>70</v>
      </c>
      <c r="BG31" s="54">
        <f t="shared" si="30"/>
        <v>51.307955984907274</v>
      </c>
      <c r="BH31" s="54">
        <f t="shared" si="22"/>
        <v>51.307955984907274</v>
      </c>
      <c r="BI31" s="54">
        <f t="shared" si="11"/>
        <v>19.093989087900056</v>
      </c>
      <c r="BJ31" s="516">
        <f t="shared" si="24"/>
        <v>32.462260781783442</v>
      </c>
      <c r="BK31" s="620">
        <f t="shared" si="44"/>
        <v>24.446193356734</v>
      </c>
      <c r="BL31" s="620">
        <f t="shared" si="23"/>
        <v>42.717340500508527</v>
      </c>
      <c r="BM31" s="620">
        <f t="shared" si="25"/>
        <v>39.656432025889501</v>
      </c>
      <c r="BO31" s="52" t="s">
        <v>19</v>
      </c>
      <c r="BP31" s="54">
        <f t="shared" si="61"/>
        <v>-35</v>
      </c>
      <c r="BQ31" s="54">
        <f t="shared" si="61"/>
        <v>95</v>
      </c>
      <c r="BR31" s="54">
        <f t="shared" si="61"/>
        <v>110</v>
      </c>
      <c r="BS31" s="54">
        <f t="shared" si="61"/>
        <v>40</v>
      </c>
      <c r="BT31" s="54">
        <f t="shared" si="61"/>
        <v>35</v>
      </c>
      <c r="BU31" s="54">
        <f t="shared" si="61"/>
        <v>145</v>
      </c>
      <c r="BV31" s="54">
        <f t="shared" si="61"/>
        <v>102.61591196981455</v>
      </c>
      <c r="BW31" s="54">
        <f t="shared" si="61"/>
        <v>51.556249869683498</v>
      </c>
      <c r="BX31" s="54">
        <f t="shared" si="61"/>
        <v>67.163533857242527</v>
      </c>
      <c r="BY31" s="54"/>
      <c r="BZ31" s="216"/>
      <c r="CA31" s="217"/>
      <c r="CB31" s="2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row>
    <row r="32" spans="2:130" x14ac:dyDescent="0.2">
      <c r="B32" s="20" t="s">
        <v>10</v>
      </c>
      <c r="C32" s="495">
        <v>195</v>
      </c>
      <c r="D32" s="495">
        <v>215</v>
      </c>
      <c r="E32" s="495">
        <v>205</v>
      </c>
      <c r="F32" s="495">
        <v>195</v>
      </c>
      <c r="G32" s="495">
        <v>210</v>
      </c>
      <c r="H32" s="495">
        <v>205</v>
      </c>
      <c r="I32" s="495">
        <f t="shared" ref="I32:L32" si="78">SUM(I33:I37)</f>
        <v>144.371088411681</v>
      </c>
      <c r="J32" s="495">
        <f t="shared" si="78"/>
        <v>129.77199999999999</v>
      </c>
      <c r="K32" s="495">
        <f t="shared" si="78"/>
        <v>134.92660999999998</v>
      </c>
      <c r="L32" s="495">
        <f t="shared" si="78"/>
        <v>119.18620000000001</v>
      </c>
      <c r="M32" s="210">
        <f t="shared" si="13"/>
        <v>3.9720509817217753E-2</v>
      </c>
      <c r="N32" s="210">
        <f t="shared" si="8"/>
        <v>-0.11665904894520041</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29.650399999999998</v>
      </c>
      <c r="AU32" s="50">
        <v>26.885000000000002</v>
      </c>
      <c r="AV32" s="635"/>
      <c r="AW32" s="50">
        <f t="shared" ref="AW32:AZ32" si="79">SUM(AW33:AW37)</f>
        <v>100</v>
      </c>
      <c r="AX32" s="50">
        <f t="shared" si="79"/>
        <v>115</v>
      </c>
      <c r="AY32" s="50">
        <f t="shared" si="79"/>
        <v>110</v>
      </c>
      <c r="AZ32" s="50">
        <f t="shared" si="79"/>
        <v>100</v>
      </c>
      <c r="BA32" s="50">
        <f>SUM(BA33:BA37)</f>
        <v>100</v>
      </c>
      <c r="BB32" s="50">
        <f t="shared" ref="BB32:BE32" si="80">SUM(BB33:BB37)</f>
        <v>100</v>
      </c>
      <c r="BC32" s="50">
        <f t="shared" si="80"/>
        <v>105</v>
      </c>
      <c r="BD32" s="50">
        <f t="shared" si="80"/>
        <v>115</v>
      </c>
      <c r="BE32" s="50">
        <f t="shared" si="80"/>
        <v>105</v>
      </c>
      <c r="BF32" s="50">
        <f>SUM(BF33:BF37)</f>
        <v>105</v>
      </c>
      <c r="BG32" s="50">
        <f t="shared" si="30"/>
        <v>70.98346592</v>
      </c>
      <c r="BH32" s="50">
        <f>AJ32+AK32</f>
        <v>73.385120000000001</v>
      </c>
      <c r="BI32" s="50">
        <f>AL32+AM32</f>
        <v>61.356000000000002</v>
      </c>
      <c r="BJ32" s="50">
        <f t="shared" si="24"/>
        <v>68.415999999999997</v>
      </c>
      <c r="BK32" s="50">
        <f>AP32+AQ32</f>
        <v>68.153249999999986</v>
      </c>
      <c r="BL32" s="50">
        <f t="shared" si="23"/>
        <v>66.773359999999997</v>
      </c>
      <c r="BM32" s="50">
        <f t="shared" si="25"/>
        <v>56.535399999999996</v>
      </c>
      <c r="BO32" s="20" t="s">
        <v>10</v>
      </c>
      <c r="BP32" s="50">
        <f t="shared" si="61"/>
        <v>195</v>
      </c>
      <c r="BQ32" s="50">
        <f t="shared" si="61"/>
        <v>215</v>
      </c>
      <c r="BR32" s="50">
        <f t="shared" si="61"/>
        <v>205</v>
      </c>
      <c r="BS32" s="50">
        <f t="shared" si="61"/>
        <v>195</v>
      </c>
      <c r="BT32" s="50">
        <f t="shared" si="61"/>
        <v>210</v>
      </c>
      <c r="BU32" s="50">
        <f t="shared" si="61"/>
        <v>205</v>
      </c>
      <c r="BV32" s="50">
        <f t="shared" si="61"/>
        <v>144.371088411681</v>
      </c>
      <c r="BW32" s="50">
        <f t="shared" si="61"/>
        <v>129.77199999999999</v>
      </c>
      <c r="BX32" s="50">
        <f t="shared" si="61"/>
        <v>134.92660999999998</v>
      </c>
      <c r="BY32" s="50">
        <f>L32</f>
        <v>119.18620000000001</v>
      </c>
      <c r="BZ32" s="210">
        <f t="shared" si="31"/>
        <v>3.9720509817217753E-2</v>
      </c>
      <c r="CA32" s="210">
        <f>N32</f>
        <v>-0.11665904894520041</v>
      </c>
      <c r="CB32" s="198"/>
      <c r="CC32" s="444">
        <f t="shared" ref="CC32:DH32" si="81">P32</f>
        <v>55</v>
      </c>
      <c r="CD32" s="444">
        <f t="shared" si="81"/>
        <v>60</v>
      </c>
      <c r="CE32" s="444">
        <f t="shared" si="81"/>
        <v>60</v>
      </c>
      <c r="CF32" s="444">
        <f t="shared" si="81"/>
        <v>50</v>
      </c>
      <c r="CG32" s="444">
        <f t="shared" si="81"/>
        <v>50</v>
      </c>
      <c r="CH32" s="444">
        <f t="shared" si="81"/>
        <v>50</v>
      </c>
      <c r="CI32" s="444">
        <f t="shared" si="81"/>
        <v>50</v>
      </c>
      <c r="CJ32" s="444">
        <f t="shared" si="81"/>
        <v>50</v>
      </c>
      <c r="CK32" s="444">
        <f t="shared" si="81"/>
        <v>50</v>
      </c>
      <c r="CL32" s="444">
        <f t="shared" si="81"/>
        <v>50</v>
      </c>
      <c r="CM32" s="444">
        <f t="shared" si="81"/>
        <v>55</v>
      </c>
      <c r="CN32" s="444">
        <f t="shared" si="81"/>
        <v>50</v>
      </c>
      <c r="CO32" s="444">
        <f t="shared" si="81"/>
        <v>50</v>
      </c>
      <c r="CP32" s="444">
        <f t="shared" si="81"/>
        <v>65</v>
      </c>
      <c r="CQ32" s="444">
        <f t="shared" si="81"/>
        <v>55</v>
      </c>
      <c r="CR32" s="444">
        <f t="shared" si="81"/>
        <v>50</v>
      </c>
      <c r="CS32" s="444">
        <f t="shared" si="81"/>
        <v>50</v>
      </c>
      <c r="CT32" s="444">
        <f t="shared" si="81"/>
        <v>55</v>
      </c>
      <c r="CU32" s="444">
        <f t="shared" si="81"/>
        <v>35.253865920000003</v>
      </c>
      <c r="CV32" s="444">
        <f t="shared" si="81"/>
        <v>35.729599999999998</v>
      </c>
      <c r="CW32" s="444">
        <f t="shared" si="81"/>
        <v>37.484800000000007</v>
      </c>
      <c r="CX32" s="444">
        <f t="shared" si="81"/>
        <v>35.900320000000001</v>
      </c>
      <c r="CY32" s="444">
        <f t="shared" si="81"/>
        <v>32.069000000000003</v>
      </c>
      <c r="CZ32" s="444">
        <f t="shared" si="81"/>
        <v>29.286999999999999</v>
      </c>
      <c r="DA32" s="444">
        <f t="shared" si="81"/>
        <v>32.602000000000004</v>
      </c>
      <c r="DB32" s="444">
        <f t="shared" si="81"/>
        <v>35.814</v>
      </c>
      <c r="DC32" s="444">
        <f t="shared" si="81"/>
        <v>33.107999999999997</v>
      </c>
      <c r="DD32" s="444">
        <f t="shared" si="81"/>
        <v>35.045249999999996</v>
      </c>
      <c r="DE32" s="444">
        <f t="shared" si="81"/>
        <v>34.968000000000004</v>
      </c>
      <c r="DF32" s="444">
        <f t="shared" si="81"/>
        <v>31.80536</v>
      </c>
      <c r="DG32" s="444">
        <f t="shared" si="81"/>
        <v>29.650399999999998</v>
      </c>
      <c r="DH32" s="444">
        <f t="shared" si="81"/>
        <v>26.885000000000002</v>
      </c>
      <c r="DI32" s="444"/>
      <c r="DJ32" s="444">
        <f t="shared" ref="DJ32:DZ32" si="82">AW32</f>
        <v>100</v>
      </c>
      <c r="DK32" s="444">
        <f t="shared" si="82"/>
        <v>115</v>
      </c>
      <c r="DL32" s="444">
        <f t="shared" si="82"/>
        <v>110</v>
      </c>
      <c r="DM32" s="444">
        <f t="shared" si="82"/>
        <v>100</v>
      </c>
      <c r="DN32" s="444">
        <f t="shared" si="82"/>
        <v>100</v>
      </c>
      <c r="DO32" s="444">
        <f t="shared" si="82"/>
        <v>100</v>
      </c>
      <c r="DP32" s="444">
        <f t="shared" si="82"/>
        <v>105</v>
      </c>
      <c r="DQ32" s="444">
        <f t="shared" si="82"/>
        <v>115</v>
      </c>
      <c r="DR32" s="444">
        <f t="shared" si="82"/>
        <v>105</v>
      </c>
      <c r="DS32" s="444">
        <f t="shared" si="82"/>
        <v>105</v>
      </c>
      <c r="DT32" s="444">
        <f t="shared" si="82"/>
        <v>70.98346592</v>
      </c>
      <c r="DU32" s="444">
        <f t="shared" si="82"/>
        <v>73.385120000000001</v>
      </c>
      <c r="DV32" s="444">
        <f t="shared" si="82"/>
        <v>61.356000000000002</v>
      </c>
      <c r="DW32" s="444">
        <f t="shared" si="82"/>
        <v>68.415999999999997</v>
      </c>
      <c r="DX32" s="444">
        <f t="shared" si="82"/>
        <v>68.153249999999986</v>
      </c>
      <c r="DY32" s="444">
        <f t="shared" si="82"/>
        <v>66.773359999999997</v>
      </c>
      <c r="DZ32" s="444">
        <f t="shared" si="82"/>
        <v>56.535399999999996</v>
      </c>
    </row>
    <row r="33" spans="2:130" x14ac:dyDescent="0.2">
      <c r="B33" s="10" t="s">
        <v>15</v>
      </c>
      <c r="C33" s="468">
        <v>10</v>
      </c>
      <c r="D33" s="468">
        <v>15</v>
      </c>
      <c r="E33" s="468">
        <v>15</v>
      </c>
      <c r="F33" s="468">
        <v>10</v>
      </c>
      <c r="G33" s="468">
        <v>15</v>
      </c>
      <c r="H33" s="468">
        <v>15</v>
      </c>
      <c r="I33" s="468">
        <v>38.113967340683786</v>
      </c>
      <c r="J33" s="468">
        <v>35.038440000000001</v>
      </c>
      <c r="K33" s="468">
        <v>35.485698429999999</v>
      </c>
      <c r="L33" s="468">
        <v>31.584343000000004</v>
      </c>
      <c r="M33" s="208">
        <f t="shared" si="13"/>
        <v>1.2764792896030608E-2</v>
      </c>
      <c r="N33" s="208">
        <f t="shared" si="8"/>
        <v>-0.10994162726417545</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35"/>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50"/>
      <c r="BK33" s="59"/>
      <c r="BL33" s="59"/>
      <c r="BM33" s="59"/>
      <c r="BO33" s="10" t="s">
        <v>15</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2"/>
      <c r="CA33" s="208"/>
      <c r="CB33" s="27"/>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679"/>
      <c r="DN33" s="679"/>
      <c r="DO33" s="679"/>
      <c r="DP33" s="679"/>
      <c r="DQ33" s="679"/>
      <c r="DR33" s="679"/>
      <c r="DS33" s="679"/>
      <c r="DT33" s="679"/>
      <c r="DU33" s="679"/>
      <c r="DV33" s="679"/>
      <c r="DW33" s="679"/>
      <c r="DX33" s="679"/>
      <c r="DY33" s="679"/>
      <c r="DZ33" s="679"/>
    </row>
    <row r="34" spans="2:130" x14ac:dyDescent="0.2">
      <c r="B34" s="10" t="s">
        <v>16</v>
      </c>
      <c r="C34" s="468">
        <v>5</v>
      </c>
      <c r="D34" s="468">
        <v>10</v>
      </c>
      <c r="E34" s="468">
        <v>10</v>
      </c>
      <c r="F34" s="468">
        <v>10</v>
      </c>
      <c r="G34" s="468">
        <v>10</v>
      </c>
      <c r="H34" s="468">
        <v>10</v>
      </c>
      <c r="I34" s="468">
        <v>27.286135709807709</v>
      </c>
      <c r="J34" s="468">
        <v>22.710099999999997</v>
      </c>
      <c r="K34" s="468">
        <v>24.826496239999997</v>
      </c>
      <c r="L34" s="468">
        <v>22.049447000000001</v>
      </c>
      <c r="M34" s="208">
        <f t="shared" si="13"/>
        <v>9.319185032210342E-2</v>
      </c>
      <c r="N34" s="208">
        <f t="shared" si="8"/>
        <v>-0.11185828290685929</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35"/>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50"/>
      <c r="BK34" s="59"/>
      <c r="BL34" s="59"/>
      <c r="BM34" s="59"/>
      <c r="BO34" s="10" t="s">
        <v>16</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2"/>
      <c r="CA34" s="208"/>
      <c r="CB34" s="301"/>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679"/>
      <c r="DN34" s="679"/>
      <c r="DO34" s="679"/>
      <c r="DP34" s="679"/>
      <c r="DQ34" s="679"/>
      <c r="DR34" s="679"/>
      <c r="DS34" s="679"/>
      <c r="DT34" s="679"/>
      <c r="DU34" s="679"/>
      <c r="DV34" s="679"/>
      <c r="DW34" s="679"/>
      <c r="DX34" s="679"/>
      <c r="DY34" s="679"/>
      <c r="DZ34" s="679"/>
    </row>
    <row r="35" spans="2:130" x14ac:dyDescent="0.2">
      <c r="B35" s="10" t="s">
        <v>17</v>
      </c>
      <c r="C35" s="468">
        <v>15</v>
      </c>
      <c r="D35" s="468">
        <v>15</v>
      </c>
      <c r="E35" s="468">
        <v>15</v>
      </c>
      <c r="F35" s="468">
        <v>15</v>
      </c>
      <c r="G35" s="468">
        <v>15</v>
      </c>
      <c r="H35" s="468">
        <v>15</v>
      </c>
      <c r="I35" s="468">
        <v>19.634468023988617</v>
      </c>
      <c r="J35" s="468">
        <v>16.221499999999999</v>
      </c>
      <c r="K35" s="468">
        <v>17.405532689999998</v>
      </c>
      <c r="L35" s="468">
        <v>15.494206000000002</v>
      </c>
      <c r="M35" s="208">
        <f t="shared" si="13"/>
        <v>7.2991566131368701E-2</v>
      </c>
      <c r="N35" s="208">
        <f t="shared" si="8"/>
        <v>-0.10981144467345783</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35"/>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50"/>
      <c r="BK35" s="59"/>
      <c r="BL35" s="59"/>
      <c r="BM35" s="59"/>
      <c r="BO35" s="10" t="s">
        <v>17</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2"/>
      <c r="CA35" s="208"/>
      <c r="CB35" s="301"/>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679"/>
      <c r="DN35" s="679"/>
      <c r="DO35" s="679"/>
      <c r="DP35" s="679"/>
      <c r="DQ35" s="679"/>
      <c r="DR35" s="679"/>
      <c r="DS35" s="679"/>
      <c r="DT35" s="679"/>
      <c r="DU35" s="679"/>
      <c r="DV35" s="679"/>
      <c r="DW35" s="679"/>
      <c r="DX35" s="679"/>
      <c r="DY35" s="679"/>
      <c r="DZ35" s="679"/>
    </row>
    <row r="36" spans="2:130" x14ac:dyDescent="0.2">
      <c r="B36" s="10" t="s">
        <v>18</v>
      </c>
      <c r="C36" s="468">
        <v>75</v>
      </c>
      <c r="D36" s="468">
        <v>70</v>
      </c>
      <c r="E36" s="468">
        <v>70</v>
      </c>
      <c r="F36" s="468">
        <v>80</v>
      </c>
      <c r="G36" s="468">
        <v>90</v>
      </c>
      <c r="H36" s="468">
        <v>85</v>
      </c>
      <c r="I36" s="468">
        <v>28.007991151866115</v>
      </c>
      <c r="J36" s="468">
        <v>30.885735999999998</v>
      </c>
      <c r="K36" s="468">
        <v>31.033120299999997</v>
      </c>
      <c r="L36" s="468">
        <v>25.863405400000001</v>
      </c>
      <c r="M36" s="208">
        <f t="shared" si="13"/>
        <v>4.7719212519332643E-3</v>
      </c>
      <c r="N36" s="208">
        <f t="shared" si="8"/>
        <v>-0.16658701574395007</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35"/>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50"/>
      <c r="BK36" s="59"/>
      <c r="BL36" s="59"/>
      <c r="BM36" s="59"/>
      <c r="BO36" s="10" t="s">
        <v>18</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2"/>
      <c r="CA36" s="208"/>
      <c r="CB36" s="27"/>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679"/>
      <c r="DN36" s="679"/>
      <c r="DO36" s="679"/>
      <c r="DP36" s="679"/>
      <c r="DQ36" s="679"/>
      <c r="DR36" s="679"/>
      <c r="DS36" s="679"/>
      <c r="DT36" s="679"/>
      <c r="DU36" s="679"/>
      <c r="DV36" s="679"/>
      <c r="DW36" s="679"/>
      <c r="DX36" s="679"/>
      <c r="DY36" s="679"/>
      <c r="DZ36" s="679"/>
    </row>
    <row r="37" spans="2:130" x14ac:dyDescent="0.2">
      <c r="B37" s="52" t="s">
        <v>19</v>
      </c>
      <c r="C37" s="661">
        <v>90</v>
      </c>
      <c r="D37" s="661">
        <v>105</v>
      </c>
      <c r="E37" s="661">
        <v>95</v>
      </c>
      <c r="F37" s="661">
        <v>80</v>
      </c>
      <c r="G37" s="661">
        <v>80</v>
      </c>
      <c r="H37" s="661">
        <v>80</v>
      </c>
      <c r="I37" s="661">
        <v>31.328526185334777</v>
      </c>
      <c r="J37" s="661">
        <v>24.916224</v>
      </c>
      <c r="K37" s="661">
        <v>26.175762339999999</v>
      </c>
      <c r="L37" s="661">
        <v>24.194798600000006</v>
      </c>
      <c r="M37" s="217">
        <f t="shared" si="13"/>
        <v>5.0550931794480558E-2</v>
      </c>
      <c r="N37" s="618">
        <f t="shared" si="8"/>
        <v>-7.5679314102451989E-2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599"/>
      <c r="AV37" s="635"/>
      <c r="AW37" s="54">
        <f t="shared" si="83"/>
        <v>50</v>
      </c>
      <c r="AX37" s="54">
        <f t="shared" si="84"/>
        <v>55</v>
      </c>
      <c r="AY37" s="54">
        <f t="shared" si="85"/>
        <v>55</v>
      </c>
      <c r="AZ37" s="54">
        <f t="shared" si="86"/>
        <v>40</v>
      </c>
      <c r="BA37" s="54">
        <f t="shared" si="87"/>
        <v>40</v>
      </c>
      <c r="BB37" s="54">
        <f t="shared" si="88"/>
        <v>40</v>
      </c>
      <c r="BC37" s="54">
        <f t="shared" si="89"/>
        <v>40</v>
      </c>
      <c r="BD37" s="54">
        <f t="shared" si="90"/>
        <v>40</v>
      </c>
      <c r="BE37" s="54">
        <f t="shared" si="91"/>
        <v>40</v>
      </c>
      <c r="BF37" s="54">
        <f t="shared" si="92"/>
        <v>40</v>
      </c>
      <c r="BG37" s="54"/>
      <c r="BH37" s="54"/>
      <c r="BI37" s="54"/>
      <c r="BJ37" s="517"/>
      <c r="BK37" s="620"/>
      <c r="BL37" s="620"/>
      <c r="BM37" s="620"/>
      <c r="BO37" s="52" t="s">
        <v>19</v>
      </c>
      <c r="BP37" s="54">
        <f t="shared" si="61"/>
        <v>90</v>
      </c>
      <c r="BQ37" s="54">
        <f t="shared" si="61"/>
        <v>105</v>
      </c>
      <c r="BR37" s="54">
        <f t="shared" si="61"/>
        <v>95</v>
      </c>
      <c r="BS37" s="54">
        <f t="shared" si="61"/>
        <v>80</v>
      </c>
      <c r="BT37" s="54">
        <f t="shared" si="61"/>
        <v>80</v>
      </c>
      <c r="BU37" s="54">
        <f t="shared" si="61"/>
        <v>80</v>
      </c>
      <c r="BV37" s="54">
        <f t="shared" si="61"/>
        <v>31.328526185334777</v>
      </c>
      <c r="BW37" s="54">
        <f t="shared" si="61"/>
        <v>24.916224</v>
      </c>
      <c r="BX37" s="54">
        <f t="shared" si="61"/>
        <v>26.175762339999999</v>
      </c>
      <c r="BY37" s="54"/>
      <c r="BZ37" s="216"/>
      <c r="CA37" s="217"/>
      <c r="CB37" s="2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row>
    <row r="38" spans="2:130" x14ac:dyDescent="0.2">
      <c r="B38" s="20" t="s">
        <v>11</v>
      </c>
      <c r="C38" s="495">
        <v>145</v>
      </c>
      <c r="D38" s="495">
        <v>205</v>
      </c>
      <c r="E38" s="495">
        <v>235</v>
      </c>
      <c r="F38" s="495">
        <v>255</v>
      </c>
      <c r="G38" s="495">
        <v>205</v>
      </c>
      <c r="H38" s="495">
        <v>250</v>
      </c>
      <c r="I38" s="495">
        <f t="shared" ref="I38:L38" si="93">SUM(I39:I43)</f>
        <v>236.30553514877744</v>
      </c>
      <c r="J38" s="495">
        <f t="shared" si="93"/>
        <v>407.28395196682015</v>
      </c>
      <c r="K38" s="495">
        <f t="shared" si="93"/>
        <v>743.74390984937349</v>
      </c>
      <c r="L38" s="495">
        <f t="shared" si="93"/>
        <v>359.45116546369331</v>
      </c>
      <c r="M38" s="210">
        <f t="shared" si="13"/>
        <v>0.82610659285186716</v>
      </c>
      <c r="N38" s="617">
        <f t="shared" si="8"/>
        <v>-0.5167003578738667</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8.8834995458711603</v>
      </c>
      <c r="AN38" s="50">
        <v>179.73531284662508</v>
      </c>
      <c r="AO38" s="50">
        <v>72.984926033243681</v>
      </c>
      <c r="AP38" s="50">
        <v>317.74572706849671</v>
      </c>
      <c r="AQ38" s="50">
        <v>82.585696846817896</v>
      </c>
      <c r="AR38" s="50">
        <v>192.82705232128217</v>
      </c>
      <c r="AS38" s="50">
        <v>150.58543361277671</v>
      </c>
      <c r="AT38" s="50">
        <v>109.39851935875373</v>
      </c>
      <c r="AU38" s="50">
        <v>100.1596013109456</v>
      </c>
      <c r="AV38" s="635"/>
      <c r="AW38" s="50">
        <f t="shared" ref="AW38:AZ38" si="94">SUM(AW39:AW43)</f>
        <v>115</v>
      </c>
      <c r="AX38" s="50">
        <f t="shared" si="94"/>
        <v>90</v>
      </c>
      <c r="AY38" s="50">
        <f t="shared" si="94"/>
        <v>75</v>
      </c>
      <c r="AZ38" s="50">
        <f t="shared" si="94"/>
        <v>140</v>
      </c>
      <c r="BA38" s="50">
        <f>SUM(BA39:BA43)</f>
        <v>140</v>
      </c>
      <c r="BB38" s="50">
        <f t="shared" ref="BB38:BE38" si="95">SUM(BB39:BB43)</f>
        <v>65</v>
      </c>
      <c r="BC38" s="50">
        <f t="shared" si="95"/>
        <v>90</v>
      </c>
      <c r="BD38" s="50">
        <f t="shared" si="95"/>
        <v>80</v>
      </c>
      <c r="BE38" s="50">
        <f t="shared" si="95"/>
        <v>120</v>
      </c>
      <c r="BF38" s="50">
        <f>SUM(BF39:BF43)</f>
        <v>130</v>
      </c>
      <c r="BG38" s="50">
        <f>AH38+AI38</f>
        <v>152.52833824971452</v>
      </c>
      <c r="BH38" s="50">
        <f t="shared" si="22"/>
        <v>83.777196899062858</v>
      </c>
      <c r="BI38" s="50">
        <f>AL38+AM38</f>
        <v>154.56371308695145</v>
      </c>
      <c r="BJ38" s="50">
        <f t="shared" si="24"/>
        <v>252.72023887986876</v>
      </c>
      <c r="BK38" s="50">
        <f t="shared" si="44"/>
        <v>400.33142391531459</v>
      </c>
      <c r="BL38" s="50">
        <f>AR38+AS38</f>
        <v>343.41248593405885</v>
      </c>
      <c r="BM38" s="50">
        <f>AT38+AU38</f>
        <v>209.55812066969935</v>
      </c>
      <c r="BO38" s="20" t="s">
        <v>11</v>
      </c>
      <c r="BP38" s="50">
        <f t="shared" si="61"/>
        <v>145</v>
      </c>
      <c r="BQ38" s="50">
        <f t="shared" si="61"/>
        <v>205</v>
      </c>
      <c r="BR38" s="50">
        <f t="shared" si="61"/>
        <v>235</v>
      </c>
      <c r="BS38" s="50">
        <f t="shared" si="61"/>
        <v>255</v>
      </c>
      <c r="BT38" s="50">
        <f t="shared" si="61"/>
        <v>205</v>
      </c>
      <c r="BU38" s="50">
        <f t="shared" si="61"/>
        <v>250</v>
      </c>
      <c r="BV38" s="50">
        <f t="shared" si="61"/>
        <v>236.30553514877744</v>
      </c>
      <c r="BW38" s="50">
        <f t="shared" si="61"/>
        <v>407.28395196682015</v>
      </c>
      <c r="BX38" s="50">
        <f t="shared" si="61"/>
        <v>743.74390984937349</v>
      </c>
      <c r="BY38" s="50">
        <f>L38</f>
        <v>359.45116546369331</v>
      </c>
      <c r="BZ38" s="210">
        <f t="shared" si="31"/>
        <v>0.82610659285186716</v>
      </c>
      <c r="CA38" s="210">
        <f>N38</f>
        <v>-0.5167003578738667</v>
      </c>
      <c r="CB38" s="198"/>
      <c r="CC38" s="444">
        <f t="shared" ref="CC38:DH38" si="96">P38</f>
        <v>40</v>
      </c>
      <c r="CD38" s="444">
        <f t="shared" si="96"/>
        <v>50</v>
      </c>
      <c r="CE38" s="444">
        <f t="shared" si="96"/>
        <v>30</v>
      </c>
      <c r="CF38" s="444">
        <f t="shared" si="96"/>
        <v>45</v>
      </c>
      <c r="CG38" s="444">
        <f t="shared" si="96"/>
        <v>70</v>
      </c>
      <c r="CH38" s="444">
        <f t="shared" si="96"/>
        <v>70</v>
      </c>
      <c r="CI38" s="444">
        <f t="shared" si="96"/>
        <v>60</v>
      </c>
      <c r="CJ38" s="444">
        <f t="shared" si="96"/>
        <v>80</v>
      </c>
      <c r="CK38" s="444">
        <f t="shared" si="96"/>
        <v>60</v>
      </c>
      <c r="CL38" s="444">
        <f t="shared" si="96"/>
        <v>5</v>
      </c>
      <c r="CM38" s="444">
        <f t="shared" si="96"/>
        <v>40</v>
      </c>
      <c r="CN38" s="444">
        <f t="shared" si="96"/>
        <v>50</v>
      </c>
      <c r="CO38" s="444">
        <f t="shared" si="96"/>
        <v>45</v>
      </c>
      <c r="CP38" s="444">
        <f t="shared" si="96"/>
        <v>35</v>
      </c>
      <c r="CQ38" s="444">
        <f t="shared" si="96"/>
        <v>60</v>
      </c>
      <c r="CR38" s="444">
        <f t="shared" si="96"/>
        <v>60</v>
      </c>
      <c r="CS38" s="444">
        <f t="shared" si="96"/>
        <v>65</v>
      </c>
      <c r="CT38" s="444">
        <f t="shared" si="96"/>
        <v>65</v>
      </c>
      <c r="CU38" s="444">
        <f t="shared" si="96"/>
        <v>120.06234497323445</v>
      </c>
      <c r="CV38" s="444">
        <f t="shared" si="96"/>
        <v>32.465993276480084</v>
      </c>
      <c r="CW38" s="444">
        <f t="shared" si="96"/>
        <v>71.258283533203581</v>
      </c>
      <c r="CX38" s="444">
        <f t="shared" si="96"/>
        <v>12.51891336585927</v>
      </c>
      <c r="CY38" s="444">
        <f t="shared" si="96"/>
        <v>145.68021354108029</v>
      </c>
      <c r="CZ38" s="444">
        <f t="shared" si="96"/>
        <v>8.8834995458711603</v>
      </c>
      <c r="DA38" s="444">
        <f t="shared" si="96"/>
        <v>179.73531284662508</v>
      </c>
      <c r="DB38" s="444">
        <f t="shared" si="96"/>
        <v>72.984926033243681</v>
      </c>
      <c r="DC38" s="444">
        <f t="shared" si="96"/>
        <v>317.74572706849671</v>
      </c>
      <c r="DD38" s="444">
        <f t="shared" si="96"/>
        <v>82.585696846817896</v>
      </c>
      <c r="DE38" s="444">
        <f t="shared" si="96"/>
        <v>192.82705232128217</v>
      </c>
      <c r="DF38" s="444">
        <f t="shared" si="96"/>
        <v>150.58543361277671</v>
      </c>
      <c r="DG38" s="444">
        <f t="shared" si="96"/>
        <v>109.39851935875373</v>
      </c>
      <c r="DH38" s="444">
        <f t="shared" si="96"/>
        <v>100.1596013109456</v>
      </c>
      <c r="DI38" s="444"/>
      <c r="DJ38" s="444">
        <f t="shared" ref="DJ38:DZ38" si="97">AW38</f>
        <v>115</v>
      </c>
      <c r="DK38" s="444">
        <f t="shared" si="97"/>
        <v>90</v>
      </c>
      <c r="DL38" s="444">
        <f t="shared" si="97"/>
        <v>75</v>
      </c>
      <c r="DM38" s="444">
        <f t="shared" si="97"/>
        <v>140</v>
      </c>
      <c r="DN38" s="444">
        <f t="shared" si="97"/>
        <v>140</v>
      </c>
      <c r="DO38" s="444">
        <f t="shared" si="97"/>
        <v>65</v>
      </c>
      <c r="DP38" s="444">
        <f t="shared" si="97"/>
        <v>90</v>
      </c>
      <c r="DQ38" s="444">
        <f t="shared" si="97"/>
        <v>80</v>
      </c>
      <c r="DR38" s="444">
        <f t="shared" si="97"/>
        <v>120</v>
      </c>
      <c r="DS38" s="444">
        <f t="shared" si="97"/>
        <v>130</v>
      </c>
      <c r="DT38" s="444">
        <f t="shared" si="97"/>
        <v>152.52833824971452</v>
      </c>
      <c r="DU38" s="444">
        <f t="shared" si="97"/>
        <v>83.777196899062858</v>
      </c>
      <c r="DV38" s="444">
        <f t="shared" si="97"/>
        <v>154.56371308695145</v>
      </c>
      <c r="DW38" s="444">
        <f t="shared" si="97"/>
        <v>252.72023887986876</v>
      </c>
      <c r="DX38" s="444">
        <f t="shared" si="97"/>
        <v>400.33142391531459</v>
      </c>
      <c r="DY38" s="444">
        <f t="shared" si="97"/>
        <v>343.41248593405885</v>
      </c>
      <c r="DZ38" s="444">
        <f t="shared" si="97"/>
        <v>209.55812066969935</v>
      </c>
    </row>
    <row r="39" spans="2:130"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3"/>
        <v>N/A</v>
      </c>
      <c r="N39" s="208">
        <f t="shared" si="8"/>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35"/>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50"/>
      <c r="BK39" s="59"/>
      <c r="BL39" s="59"/>
      <c r="BM39" s="59"/>
      <c r="BO39" s="10" t="s">
        <v>15</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2"/>
      <c r="CA39" s="208"/>
      <c r="CB39" s="27"/>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679"/>
      <c r="DN39" s="679"/>
      <c r="DO39" s="679"/>
      <c r="DP39" s="679"/>
      <c r="DQ39" s="679"/>
      <c r="DR39" s="679"/>
      <c r="DS39" s="679"/>
      <c r="DT39" s="679"/>
      <c r="DU39" s="679"/>
      <c r="DV39" s="679"/>
      <c r="DW39" s="679"/>
      <c r="DX39" s="679"/>
      <c r="DY39" s="679"/>
      <c r="DZ39" s="679"/>
    </row>
    <row r="40" spans="2:130"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3"/>
        <v>-0.809900401652633</v>
      </c>
      <c r="N40" s="208">
        <f t="shared" si="8"/>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35"/>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50"/>
      <c r="BK40" s="59"/>
      <c r="BL40" s="59"/>
      <c r="BM40" s="59"/>
      <c r="BO40" s="10" t="s">
        <v>16</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2"/>
      <c r="CA40" s="208"/>
      <c r="CB40" s="301"/>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679"/>
      <c r="DN40" s="679"/>
      <c r="DO40" s="679"/>
      <c r="DP40" s="679"/>
      <c r="DQ40" s="679"/>
      <c r="DR40" s="679"/>
      <c r="DS40" s="679"/>
      <c r="DT40" s="679"/>
      <c r="DU40" s="679"/>
      <c r="DV40" s="679"/>
      <c r="DW40" s="679"/>
      <c r="DX40" s="679"/>
      <c r="DY40" s="679"/>
      <c r="DZ40" s="679"/>
    </row>
    <row r="41" spans="2:130" x14ac:dyDescent="0.2">
      <c r="B41" s="10" t="s">
        <v>17</v>
      </c>
      <c r="C41" s="688">
        <v>0</v>
      </c>
      <c r="D41" s="688">
        <v>-25</v>
      </c>
      <c r="E41" s="688">
        <v>-5</v>
      </c>
      <c r="F41" s="688">
        <v>-10</v>
      </c>
      <c r="G41" s="688">
        <v>-10</v>
      </c>
      <c r="H41" s="688">
        <v>0</v>
      </c>
      <c r="I41" s="681">
        <v>-39.666324626503915</v>
      </c>
      <c r="J41" s="681">
        <v>-66.466781421619103</v>
      </c>
      <c r="K41" s="681">
        <v>7.0819672923565093</v>
      </c>
      <c r="L41" s="681">
        <v>-27.366779401210707</v>
      </c>
      <c r="M41" s="208" t="str">
        <f t="shared" si="13"/>
        <v>N/A</v>
      </c>
      <c r="N41" s="208" t="str">
        <f t="shared" si="8"/>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35"/>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50"/>
      <c r="BK41" s="59"/>
      <c r="BL41" s="59"/>
      <c r="BM41" s="59"/>
      <c r="BO41" s="10" t="s">
        <v>17</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2"/>
      <c r="CA41" s="208"/>
      <c r="CB41" s="301"/>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679"/>
      <c r="DN41" s="679"/>
      <c r="DO41" s="679"/>
      <c r="DP41" s="679"/>
      <c r="DQ41" s="679"/>
      <c r="DR41" s="679"/>
      <c r="DS41" s="679"/>
      <c r="DT41" s="679"/>
      <c r="DU41" s="679"/>
      <c r="DV41" s="679"/>
      <c r="DW41" s="679"/>
      <c r="DX41" s="679"/>
      <c r="DY41" s="679"/>
      <c r="DZ41" s="679"/>
    </row>
    <row r="42" spans="2:130" x14ac:dyDescent="0.2">
      <c r="B42" s="10" t="s">
        <v>18</v>
      </c>
      <c r="C42" s="688">
        <v>90</v>
      </c>
      <c r="D42" s="688">
        <v>115</v>
      </c>
      <c r="E42" s="688">
        <v>130</v>
      </c>
      <c r="F42" s="688">
        <v>150</v>
      </c>
      <c r="G42" s="688">
        <v>110</v>
      </c>
      <c r="H42" s="688">
        <v>80</v>
      </c>
      <c r="I42" s="681">
        <v>180.06606234098049</v>
      </c>
      <c r="J42" s="681">
        <v>359.81316342481796</v>
      </c>
      <c r="K42" s="681">
        <v>712.52029942968284</v>
      </c>
      <c r="L42" s="681">
        <v>279.87210582842908</v>
      </c>
      <c r="M42" s="208">
        <f t="shared" si="13"/>
        <v>0.98025078529002219</v>
      </c>
      <c r="N42" s="208">
        <f t="shared" si="8"/>
        <v>-0.60720823525667278</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35"/>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50"/>
      <c r="BK42" s="59"/>
      <c r="BL42" s="59"/>
      <c r="BM42" s="59"/>
      <c r="BO42" s="10" t="s">
        <v>18</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2"/>
      <c r="CA42" s="208"/>
      <c r="CB42" s="27"/>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679"/>
      <c r="DN42" s="679"/>
      <c r="DO42" s="679"/>
      <c r="DP42" s="679"/>
      <c r="DQ42" s="679"/>
      <c r="DR42" s="679"/>
      <c r="DS42" s="679"/>
      <c r="DT42" s="679"/>
      <c r="DU42" s="679"/>
      <c r="DV42" s="679"/>
      <c r="DW42" s="679"/>
      <c r="DX42" s="679"/>
      <c r="DY42" s="679"/>
      <c r="DZ42" s="679"/>
    </row>
    <row r="43" spans="2:130" x14ac:dyDescent="0.2">
      <c r="B43" s="52" t="s">
        <v>19</v>
      </c>
      <c r="C43" s="688">
        <v>60</v>
      </c>
      <c r="D43" s="688">
        <v>90</v>
      </c>
      <c r="E43" s="688">
        <v>100</v>
      </c>
      <c r="F43" s="688">
        <v>90</v>
      </c>
      <c r="G43" s="688">
        <v>95</v>
      </c>
      <c r="H43" s="688">
        <v>130</v>
      </c>
      <c r="I43" s="681">
        <v>29.849627343141918</v>
      </c>
      <c r="J43" s="681">
        <v>125.97106786685436</v>
      </c>
      <c r="K43" s="681">
        <v>2.8420922735831482</v>
      </c>
      <c r="L43" s="681">
        <v>70.024284122674203</v>
      </c>
      <c r="M43" s="217">
        <f t="shared" si="13"/>
        <v>-0.97743853154767957</v>
      </c>
      <c r="N43" s="208" t="str">
        <f t="shared" si="8"/>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13"/>
      <c r="AV43" s="635"/>
      <c r="AW43" s="54">
        <f t="shared" si="98"/>
        <v>45</v>
      </c>
      <c r="AX43" s="54">
        <f t="shared" si="99"/>
        <v>45</v>
      </c>
      <c r="AY43" s="54">
        <f t="shared" si="100"/>
        <v>15</v>
      </c>
      <c r="AZ43" s="54">
        <f t="shared" si="101"/>
        <v>90</v>
      </c>
      <c r="BA43" s="54">
        <f t="shared" si="102"/>
        <v>65</v>
      </c>
      <c r="BB43" s="54">
        <f t="shared" si="103"/>
        <v>25</v>
      </c>
      <c r="BC43" s="54">
        <f t="shared" si="104"/>
        <v>50</v>
      </c>
      <c r="BD43" s="54">
        <f t="shared" si="105"/>
        <v>40</v>
      </c>
      <c r="BE43" s="54">
        <f t="shared" si="106"/>
        <v>45</v>
      </c>
      <c r="BF43" s="54">
        <f t="shared" si="107"/>
        <v>85</v>
      </c>
      <c r="BG43" s="54"/>
      <c r="BH43" s="54"/>
      <c r="BI43" s="54"/>
      <c r="BJ43" s="517"/>
      <c r="BK43" s="620"/>
      <c r="BL43" s="620"/>
      <c r="BM43" s="620"/>
      <c r="BO43" s="52" t="s">
        <v>19</v>
      </c>
      <c r="BP43" s="54">
        <f t="shared" si="61"/>
        <v>60</v>
      </c>
      <c r="BQ43" s="54">
        <f t="shared" si="61"/>
        <v>90</v>
      </c>
      <c r="BR43" s="54">
        <f t="shared" si="61"/>
        <v>100</v>
      </c>
      <c r="BS43" s="54">
        <f t="shared" si="61"/>
        <v>90</v>
      </c>
      <c r="BT43" s="54">
        <f t="shared" si="61"/>
        <v>95</v>
      </c>
      <c r="BU43" s="54">
        <f t="shared" si="61"/>
        <v>130</v>
      </c>
      <c r="BV43" s="54">
        <f t="shared" si="61"/>
        <v>29.849627343141918</v>
      </c>
      <c r="BW43" s="54">
        <f t="shared" si="61"/>
        <v>125.97106786685436</v>
      </c>
      <c r="BX43" s="54">
        <f t="shared" si="61"/>
        <v>2.8420922735831482</v>
      </c>
      <c r="BY43" s="54"/>
      <c r="BZ43" s="216"/>
      <c r="CA43" s="217"/>
      <c r="CB43" s="2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row>
    <row r="44" spans="2:130" x14ac:dyDescent="0.2">
      <c r="B44" s="239" t="s">
        <v>58</v>
      </c>
      <c r="C44" s="665">
        <v>220</v>
      </c>
      <c r="D44" s="665">
        <v>225</v>
      </c>
      <c r="E44" s="665">
        <v>240</v>
      </c>
      <c r="F44" s="665">
        <v>235</v>
      </c>
      <c r="G44" s="665">
        <v>235</v>
      </c>
      <c r="H44" s="665">
        <v>235</v>
      </c>
      <c r="I44" s="665">
        <v>266.16759626086969</v>
      </c>
      <c r="J44" s="665">
        <v>245.5016720186272</v>
      </c>
      <c r="K44" s="665">
        <v>255.80710294421016</v>
      </c>
      <c r="L44" s="665">
        <v>265.16795725948185</v>
      </c>
      <c r="M44" s="243">
        <f t="shared" si="13"/>
        <v>4.1977029487607842E-2</v>
      </c>
      <c r="N44" s="243">
        <f t="shared" si="8"/>
        <v>3.6593410454725417E-2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66.541899065217422</v>
      </c>
      <c r="AI44" s="242">
        <v>66.541899065217422</v>
      </c>
      <c r="AJ44" s="242">
        <v>66.541899065217422</v>
      </c>
      <c r="AK44" s="242">
        <v>66.541899065217422</v>
      </c>
      <c r="AL44" s="242">
        <v>61.375418004656801</v>
      </c>
      <c r="AM44" s="242">
        <v>61.375418004656801</v>
      </c>
      <c r="AN44" s="242">
        <v>61.375418004656801</v>
      </c>
      <c r="AO44" s="242">
        <v>61.375418004656801</v>
      </c>
      <c r="AP44" s="242">
        <v>60.020597376023936</v>
      </c>
      <c r="AQ44" s="242">
        <v>62.453595317639767</v>
      </c>
      <c r="AR44" s="242">
        <v>63.661885352047349</v>
      </c>
      <c r="AS44" s="242">
        <v>69.671024898499084</v>
      </c>
      <c r="AT44" s="242">
        <v>67.546921522255275</v>
      </c>
      <c r="AU44" s="242">
        <v>67.546921522255275</v>
      </c>
      <c r="AV44" s="635"/>
      <c r="AW44" s="242">
        <v>110</v>
      </c>
      <c r="AX44" s="242">
        <v>110</v>
      </c>
      <c r="AY44" s="242">
        <v>115</v>
      </c>
      <c r="AZ44" s="242">
        <v>110</v>
      </c>
      <c r="BA44" s="242">
        <v>120</v>
      </c>
      <c r="BB44" s="242">
        <v>120</v>
      </c>
      <c r="BC44" s="242">
        <v>125</v>
      </c>
      <c r="BD44" s="242">
        <v>115</v>
      </c>
      <c r="BE44" s="242">
        <v>125</v>
      </c>
      <c r="BF44" s="242">
        <v>115</v>
      </c>
      <c r="BG44" s="242">
        <v>129.54000000000002</v>
      </c>
      <c r="BH44" s="242">
        <v>119.34</v>
      </c>
      <c r="BI44" s="242">
        <f t="shared" ref="BI44:BI45" si="108">AL44+AM44</f>
        <v>122.7508360093136</v>
      </c>
      <c r="BJ44" s="518">
        <f t="shared" si="24"/>
        <v>122.7508360093136</v>
      </c>
      <c r="BK44" s="621">
        <f t="shared" ref="BK44:BK56" si="109">AP44+AQ44</f>
        <v>122.4741926936637</v>
      </c>
      <c r="BL44" s="621">
        <f t="shared" ref="BL44:BL59" si="110">AR44+AS44</f>
        <v>133.33291025054643</v>
      </c>
      <c r="BM44" s="621">
        <f t="shared" ref="BM44:BM59" si="111">AT44+AU44</f>
        <v>135.09384304451055</v>
      </c>
      <c r="BO44" s="239" t="s">
        <v>58</v>
      </c>
      <c r="BP44" s="242">
        <f t="shared" si="61"/>
        <v>220</v>
      </c>
      <c r="BQ44" s="242">
        <f t="shared" si="61"/>
        <v>225</v>
      </c>
      <c r="BR44" s="242">
        <f t="shared" si="61"/>
        <v>240</v>
      </c>
      <c r="BS44" s="242">
        <f t="shared" si="61"/>
        <v>235</v>
      </c>
      <c r="BT44" s="242">
        <f t="shared" si="61"/>
        <v>235</v>
      </c>
      <c r="BU44" s="242">
        <f t="shared" si="61"/>
        <v>235</v>
      </c>
      <c r="BV44" s="242">
        <f t="shared" si="61"/>
        <v>266.16759626086969</v>
      </c>
      <c r="BW44" s="242">
        <f t="shared" si="61"/>
        <v>245.5016720186272</v>
      </c>
      <c r="BX44" s="242">
        <f t="shared" si="61"/>
        <v>255.80710294421016</v>
      </c>
      <c r="BY44" s="242">
        <f>L44</f>
        <v>265.16795725948185</v>
      </c>
      <c r="BZ44" s="243">
        <f t="shared" si="31"/>
        <v>4.1977029487607842E-2</v>
      </c>
      <c r="CA44" s="243">
        <f>N44</f>
        <v>3.6593410454725417E-2</v>
      </c>
      <c r="CB44" s="198"/>
      <c r="CC44" s="451">
        <f t="shared" ref="CC44:CR46" si="112">P44</f>
        <v>45</v>
      </c>
      <c r="CD44" s="451">
        <f t="shared" si="112"/>
        <v>65</v>
      </c>
      <c r="CE44" s="451">
        <f t="shared" si="112"/>
        <v>50</v>
      </c>
      <c r="CF44" s="451">
        <f t="shared" si="112"/>
        <v>65</v>
      </c>
      <c r="CG44" s="451">
        <f t="shared" si="112"/>
        <v>45</v>
      </c>
      <c r="CH44" s="451">
        <f t="shared" si="112"/>
        <v>65</v>
      </c>
      <c r="CI44" s="451">
        <f t="shared" si="112"/>
        <v>50</v>
      </c>
      <c r="CJ44" s="451">
        <f t="shared" si="112"/>
        <v>70</v>
      </c>
      <c r="CK44" s="451">
        <f t="shared" si="112"/>
        <v>45</v>
      </c>
      <c r="CL44" s="451">
        <f t="shared" si="112"/>
        <v>75</v>
      </c>
      <c r="CM44" s="451">
        <f t="shared" si="112"/>
        <v>55</v>
      </c>
      <c r="CN44" s="451">
        <f t="shared" si="112"/>
        <v>70</v>
      </c>
      <c r="CO44" s="451">
        <f t="shared" si="112"/>
        <v>45</v>
      </c>
      <c r="CP44" s="451">
        <f t="shared" si="112"/>
        <v>70</v>
      </c>
      <c r="CQ44" s="451">
        <f t="shared" si="112"/>
        <v>55</v>
      </c>
      <c r="CR44" s="451">
        <f t="shared" si="112"/>
        <v>70</v>
      </c>
      <c r="CS44" s="451">
        <f t="shared" ref="CS44:DH46" si="113">AF44</f>
        <v>45</v>
      </c>
      <c r="CT44" s="451">
        <f t="shared" si="113"/>
        <v>70</v>
      </c>
      <c r="CU44" s="451">
        <f t="shared" si="113"/>
        <v>66.541899065217422</v>
      </c>
      <c r="CV44" s="451">
        <f t="shared" si="113"/>
        <v>66.541899065217422</v>
      </c>
      <c r="CW44" s="451">
        <f t="shared" si="113"/>
        <v>66.541899065217422</v>
      </c>
      <c r="CX44" s="451">
        <f t="shared" si="113"/>
        <v>66.541899065217422</v>
      </c>
      <c r="CY44" s="451">
        <f t="shared" si="113"/>
        <v>61.375418004656801</v>
      </c>
      <c r="CZ44" s="451">
        <f t="shared" si="113"/>
        <v>61.375418004656801</v>
      </c>
      <c r="DA44" s="451">
        <f t="shared" si="113"/>
        <v>61.375418004656801</v>
      </c>
      <c r="DB44" s="451">
        <f t="shared" si="113"/>
        <v>61.375418004656801</v>
      </c>
      <c r="DC44" s="451">
        <f t="shared" si="113"/>
        <v>60.020597376023936</v>
      </c>
      <c r="DD44" s="451">
        <f t="shared" si="113"/>
        <v>62.453595317639767</v>
      </c>
      <c r="DE44" s="451">
        <f t="shared" si="113"/>
        <v>63.661885352047349</v>
      </c>
      <c r="DF44" s="451">
        <f t="shared" si="113"/>
        <v>69.671024898499084</v>
      </c>
      <c r="DG44" s="451">
        <f t="shared" si="113"/>
        <v>67.546921522255275</v>
      </c>
      <c r="DH44" s="451">
        <f t="shared" si="113"/>
        <v>67.546921522255275</v>
      </c>
      <c r="DI44" s="451"/>
      <c r="DJ44" s="451">
        <f t="shared" ref="DJ44:DY44" si="114">AW44</f>
        <v>110</v>
      </c>
      <c r="DK44" s="451">
        <f t="shared" si="114"/>
        <v>110</v>
      </c>
      <c r="DL44" s="451">
        <f t="shared" si="114"/>
        <v>115</v>
      </c>
      <c r="DM44" s="451">
        <f t="shared" si="114"/>
        <v>110</v>
      </c>
      <c r="DN44" s="451">
        <f t="shared" si="114"/>
        <v>120</v>
      </c>
      <c r="DO44" s="451">
        <f t="shared" si="114"/>
        <v>120</v>
      </c>
      <c r="DP44" s="451">
        <f t="shared" si="114"/>
        <v>125</v>
      </c>
      <c r="DQ44" s="451">
        <f t="shared" si="114"/>
        <v>115</v>
      </c>
      <c r="DR44" s="451">
        <f t="shared" si="114"/>
        <v>125</v>
      </c>
      <c r="DS44" s="451">
        <f t="shared" si="114"/>
        <v>115</v>
      </c>
      <c r="DT44" s="451">
        <f t="shared" si="114"/>
        <v>129.54000000000002</v>
      </c>
      <c r="DU44" s="451">
        <f t="shared" si="114"/>
        <v>119.34</v>
      </c>
      <c r="DV44" s="451">
        <f t="shared" si="114"/>
        <v>122.7508360093136</v>
      </c>
      <c r="DW44" s="451">
        <f t="shared" si="114"/>
        <v>122.7508360093136</v>
      </c>
      <c r="DX44" s="451">
        <f t="shared" si="114"/>
        <v>122.4741926936637</v>
      </c>
      <c r="DY44" s="451">
        <f t="shared" si="114"/>
        <v>133.33291025054643</v>
      </c>
      <c r="DZ44" s="451">
        <f t="shared" ref="DJ44:DZ46" si="115">BM44</f>
        <v>135.09384304451055</v>
      </c>
    </row>
    <row r="45" spans="2:130" x14ac:dyDescent="0.2">
      <c r="B45" s="244" t="s">
        <v>31</v>
      </c>
      <c r="C45" s="666">
        <v>435</v>
      </c>
      <c r="D45" s="666">
        <v>455</v>
      </c>
      <c r="E45" s="666">
        <v>445</v>
      </c>
      <c r="F45" s="666">
        <v>490</v>
      </c>
      <c r="G45" s="666">
        <v>505</v>
      </c>
      <c r="H45" s="666">
        <v>525</v>
      </c>
      <c r="I45" s="666">
        <v>584.10948142126847</v>
      </c>
      <c r="J45" s="666">
        <v>500.51139561248908</v>
      </c>
      <c r="K45" s="666">
        <v>550.56162757090328</v>
      </c>
      <c r="L45" s="666">
        <v>571.88511753250282</v>
      </c>
      <c r="M45" s="248">
        <f t="shared" si="13"/>
        <v>9.9998186649010057E-2</v>
      </c>
      <c r="N45" s="248">
        <f t="shared" si="8"/>
        <v>3.8730432514302748E-2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146.32696797910938</v>
      </c>
      <c r="AI45" s="247">
        <v>146.19381347964617</v>
      </c>
      <c r="AJ45" s="247">
        <v>145.12857748394052</v>
      </c>
      <c r="AK45" s="247">
        <v>146.4601224785726</v>
      </c>
      <c r="AL45" s="247">
        <v>117.7720807710145</v>
      </c>
      <c r="AM45" s="247">
        <v>103.80064703272762</v>
      </c>
      <c r="AN45" s="247">
        <v>136.34551370912152</v>
      </c>
      <c r="AO45" s="247">
        <v>142.59315409962545</v>
      </c>
      <c r="AP45" s="247">
        <v>142.33191711420733</v>
      </c>
      <c r="AQ45" s="247">
        <v>131.00297317781417</v>
      </c>
      <c r="AR45" s="247">
        <v>130.81530178331235</v>
      </c>
      <c r="AS45" s="247">
        <v>146.41143549556944</v>
      </c>
      <c r="AT45" s="247">
        <v>147.43612299032986</v>
      </c>
      <c r="AU45" s="247">
        <v>151.86284603923585</v>
      </c>
      <c r="AV45" s="635"/>
      <c r="AW45" s="247">
        <f t="shared" ref="AW45:AW46" si="116">D45-AX45</f>
        <v>235</v>
      </c>
      <c r="AX45" s="247">
        <f t="shared" ref="AX45:AX46" si="117">SUM(P45:Q45)</f>
        <v>220</v>
      </c>
      <c r="AY45" s="247">
        <f t="shared" ref="AY45:AY46" si="118">SUM(R45:S45)</f>
        <v>220</v>
      </c>
      <c r="AZ45" s="247">
        <f t="shared" ref="AZ45:AZ46" si="119">SUM(T45:U45)</f>
        <v>220</v>
      </c>
      <c r="BA45" s="247">
        <f t="shared" ref="BA45:BA46" si="120">SUM(V45:W45)</f>
        <v>235</v>
      </c>
      <c r="BB45" s="247">
        <f t="shared" ref="BB45:BB46" si="121">SUM(X45:Y45)</f>
        <v>250</v>
      </c>
      <c r="BC45" s="247">
        <f t="shared" ref="BC45:BC46" si="122">SUM(Z45:AA45)</f>
        <v>250</v>
      </c>
      <c r="BD45" s="247">
        <f t="shared" ref="BD45:BD46" si="123">SUM(AB45:AC45)</f>
        <v>250</v>
      </c>
      <c r="BE45" s="247">
        <f t="shared" ref="BE45:BE46" si="124">SUM(AD45:AE45)</f>
        <v>260</v>
      </c>
      <c r="BF45" s="247">
        <f t="shared" ref="BF45:BF46" si="125">SUM(AF45:AG45)</f>
        <v>265</v>
      </c>
      <c r="BG45" s="247">
        <f t="shared" ref="BG45:BG50" si="126">AH45+AI45</f>
        <v>292.52078145875555</v>
      </c>
      <c r="BH45" s="247">
        <f t="shared" si="22"/>
        <v>291.58869996251315</v>
      </c>
      <c r="BI45" s="247">
        <f t="shared" si="108"/>
        <v>221.57272780374211</v>
      </c>
      <c r="BJ45" s="518">
        <f t="shared" si="24"/>
        <v>278.93866780874697</v>
      </c>
      <c r="BK45" s="621">
        <f t="shared" si="109"/>
        <v>273.3348902920215</v>
      </c>
      <c r="BL45" s="621">
        <f t="shared" si="110"/>
        <v>277.22673727888179</v>
      </c>
      <c r="BM45" s="621">
        <f t="shared" si="111"/>
        <v>299.29896902956568</v>
      </c>
      <c r="BO45" s="244" t="s">
        <v>31</v>
      </c>
      <c r="BP45" s="247">
        <f t="shared" si="61"/>
        <v>435</v>
      </c>
      <c r="BQ45" s="247">
        <f t="shared" si="61"/>
        <v>455</v>
      </c>
      <c r="BR45" s="247">
        <f t="shared" si="61"/>
        <v>445</v>
      </c>
      <c r="BS45" s="247">
        <f t="shared" si="61"/>
        <v>490</v>
      </c>
      <c r="BT45" s="247">
        <f t="shared" si="61"/>
        <v>505</v>
      </c>
      <c r="BU45" s="247">
        <f t="shared" si="61"/>
        <v>525</v>
      </c>
      <c r="BV45" s="247">
        <f t="shared" si="61"/>
        <v>584.10948142126847</v>
      </c>
      <c r="BW45" s="247">
        <f t="shared" si="61"/>
        <v>500.51139561248908</v>
      </c>
      <c r="BX45" s="247">
        <f t="shared" si="61"/>
        <v>550.56162757090328</v>
      </c>
      <c r="BY45" s="247">
        <f>L45</f>
        <v>571.88511753250282</v>
      </c>
      <c r="BZ45" s="248">
        <f t="shared" si="31"/>
        <v>9.9998186649010057E-2</v>
      </c>
      <c r="CA45" s="248">
        <f>N45</f>
        <v>3.8730432514302748E-2</v>
      </c>
      <c r="CB45" s="59"/>
      <c r="CC45" s="452">
        <f t="shared" si="112"/>
        <v>105</v>
      </c>
      <c r="CD45" s="452">
        <f t="shared" si="112"/>
        <v>115</v>
      </c>
      <c r="CE45" s="452">
        <f t="shared" si="112"/>
        <v>110</v>
      </c>
      <c r="CF45" s="452">
        <f t="shared" si="112"/>
        <v>110</v>
      </c>
      <c r="CG45" s="452">
        <f t="shared" si="112"/>
        <v>105</v>
      </c>
      <c r="CH45" s="452">
        <f t="shared" si="112"/>
        <v>115</v>
      </c>
      <c r="CI45" s="452">
        <f t="shared" si="112"/>
        <v>115</v>
      </c>
      <c r="CJ45" s="452">
        <f t="shared" si="112"/>
        <v>120</v>
      </c>
      <c r="CK45" s="452">
        <f t="shared" si="112"/>
        <v>120</v>
      </c>
      <c r="CL45" s="452">
        <f t="shared" si="112"/>
        <v>130</v>
      </c>
      <c r="CM45" s="452">
        <f t="shared" si="112"/>
        <v>125</v>
      </c>
      <c r="CN45" s="452">
        <f t="shared" si="112"/>
        <v>125</v>
      </c>
      <c r="CO45" s="452">
        <f t="shared" si="112"/>
        <v>125</v>
      </c>
      <c r="CP45" s="452">
        <f t="shared" si="112"/>
        <v>125</v>
      </c>
      <c r="CQ45" s="452">
        <f t="shared" si="112"/>
        <v>130</v>
      </c>
      <c r="CR45" s="452">
        <f t="shared" si="112"/>
        <v>130</v>
      </c>
      <c r="CS45" s="452">
        <f t="shared" si="113"/>
        <v>130</v>
      </c>
      <c r="CT45" s="452">
        <f t="shared" si="113"/>
        <v>135</v>
      </c>
      <c r="CU45" s="452">
        <f t="shared" si="113"/>
        <v>146.32696797910938</v>
      </c>
      <c r="CV45" s="452">
        <f t="shared" si="113"/>
        <v>146.19381347964617</v>
      </c>
      <c r="CW45" s="452">
        <f t="shared" si="113"/>
        <v>145.12857748394052</v>
      </c>
      <c r="CX45" s="452">
        <f t="shared" si="113"/>
        <v>146.4601224785726</v>
      </c>
      <c r="CY45" s="452">
        <f t="shared" si="113"/>
        <v>117.7720807710145</v>
      </c>
      <c r="CZ45" s="452">
        <f t="shared" si="113"/>
        <v>103.80064703272762</v>
      </c>
      <c r="DA45" s="452">
        <f t="shared" si="113"/>
        <v>136.34551370912152</v>
      </c>
      <c r="DB45" s="452">
        <f t="shared" si="113"/>
        <v>142.59315409962545</v>
      </c>
      <c r="DC45" s="452">
        <f t="shared" si="113"/>
        <v>142.33191711420733</v>
      </c>
      <c r="DD45" s="452">
        <f t="shared" si="113"/>
        <v>131.00297317781417</v>
      </c>
      <c r="DE45" s="452">
        <f t="shared" si="113"/>
        <v>130.81530178331235</v>
      </c>
      <c r="DF45" s="452">
        <f t="shared" si="113"/>
        <v>146.41143549556944</v>
      </c>
      <c r="DG45" s="452">
        <f t="shared" si="113"/>
        <v>147.43612299032986</v>
      </c>
      <c r="DH45" s="452">
        <f t="shared" si="113"/>
        <v>151.86284603923585</v>
      </c>
      <c r="DI45" s="452"/>
      <c r="DJ45" s="452">
        <f t="shared" si="115"/>
        <v>235</v>
      </c>
      <c r="DK45" s="452">
        <f t="shared" si="115"/>
        <v>220</v>
      </c>
      <c r="DL45" s="452">
        <f t="shared" si="115"/>
        <v>220</v>
      </c>
      <c r="DM45" s="452">
        <f t="shared" si="115"/>
        <v>220</v>
      </c>
      <c r="DN45" s="452">
        <f t="shared" si="115"/>
        <v>235</v>
      </c>
      <c r="DO45" s="452">
        <f t="shared" si="115"/>
        <v>250</v>
      </c>
      <c r="DP45" s="452">
        <f t="shared" si="115"/>
        <v>250</v>
      </c>
      <c r="DQ45" s="452">
        <f t="shared" si="115"/>
        <v>250</v>
      </c>
      <c r="DR45" s="452">
        <f t="shared" si="115"/>
        <v>260</v>
      </c>
      <c r="DS45" s="452">
        <f t="shared" si="115"/>
        <v>265</v>
      </c>
      <c r="DT45" s="452">
        <f t="shared" si="115"/>
        <v>292.52078145875555</v>
      </c>
      <c r="DU45" s="452">
        <f t="shared" si="115"/>
        <v>291.58869996251315</v>
      </c>
      <c r="DV45" s="452">
        <f t="shared" si="115"/>
        <v>221.57272780374211</v>
      </c>
      <c r="DW45" s="452">
        <f t="shared" si="115"/>
        <v>278.93866780874697</v>
      </c>
      <c r="DX45" s="452">
        <f t="shared" si="115"/>
        <v>273.3348902920215</v>
      </c>
      <c r="DY45" s="452">
        <f t="shared" si="115"/>
        <v>277.22673727888179</v>
      </c>
      <c r="DZ45" s="452">
        <f t="shared" si="115"/>
        <v>299.29896902956568</v>
      </c>
    </row>
    <row r="46" spans="2:130" x14ac:dyDescent="0.2">
      <c r="B46" s="250" t="s">
        <v>112</v>
      </c>
      <c r="C46" s="690">
        <v>-5</v>
      </c>
      <c r="D46" s="690">
        <v>50</v>
      </c>
      <c r="E46" s="690">
        <v>525</v>
      </c>
      <c r="F46" s="690">
        <v>460</v>
      </c>
      <c r="G46" s="690">
        <v>215</v>
      </c>
      <c r="H46" s="690">
        <v>280</v>
      </c>
      <c r="I46" s="690">
        <f>SUM(I47:I50)</f>
        <v>266.24833333333333</v>
      </c>
      <c r="J46" s="690">
        <f t="shared" ref="J46:L46" si="127">SUM(J47:J50)</f>
        <v>578.36975000000007</v>
      </c>
      <c r="K46" s="690">
        <f t="shared" si="127"/>
        <v>331.78375</v>
      </c>
      <c r="L46" s="690">
        <f t="shared" si="127"/>
        <v>284.77520128878194</v>
      </c>
      <c r="M46" s="210">
        <f t="shared" si="13"/>
        <v>-0.42634664070864714</v>
      </c>
      <c r="N46" s="499">
        <f t="shared" si="8"/>
        <v>-0.1416843010280584</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U46" si="128">SUM(AI47:AI50)</f>
        <v>85.201328801857187</v>
      </c>
      <c r="AJ46" s="496">
        <f t="shared" si="128"/>
        <v>49.669542878294827</v>
      </c>
      <c r="AK46" s="496">
        <f t="shared" si="128"/>
        <v>24.470783030210882</v>
      </c>
      <c r="AL46" s="496">
        <f t="shared" si="128"/>
        <v>300.15849182404202</v>
      </c>
      <c r="AM46" s="496">
        <f t="shared" si="128"/>
        <v>121.78182395183488</v>
      </c>
      <c r="AN46" s="496">
        <f t="shared" si="128"/>
        <v>96.566656863017542</v>
      </c>
      <c r="AO46" s="496">
        <f t="shared" si="128"/>
        <v>59.862777361105557</v>
      </c>
      <c r="AP46" s="496">
        <f t="shared" si="128"/>
        <v>20.544517487931415</v>
      </c>
      <c r="AQ46" s="496">
        <f t="shared" si="128"/>
        <v>106.59353144541492</v>
      </c>
      <c r="AR46" s="496">
        <f t="shared" si="128"/>
        <v>109.85043641980964</v>
      </c>
      <c r="AS46" s="496">
        <f t="shared" si="128"/>
        <v>94.795264646844004</v>
      </c>
      <c r="AT46" s="496">
        <f t="shared" si="128"/>
        <v>61.215219016350531</v>
      </c>
      <c r="AU46" s="496">
        <f t="shared" si="128"/>
        <v>69.980504221131852</v>
      </c>
      <c r="AV46" s="635"/>
      <c r="AW46" s="496">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9">
        <f t="shared" si="24"/>
        <v>156.4294342241231</v>
      </c>
      <c r="BK46" s="59">
        <f t="shared" si="109"/>
        <v>127.13804893334634</v>
      </c>
      <c r="BL46" s="59">
        <f t="shared" si="110"/>
        <v>204.64570106665366</v>
      </c>
      <c r="BM46" s="59">
        <f t="shared" si="111"/>
        <v>131.19572323748238</v>
      </c>
      <c r="BO46" s="265" t="s">
        <v>112</v>
      </c>
      <c r="BP46" s="50">
        <f t="shared" si="61"/>
        <v>-5</v>
      </c>
      <c r="BQ46" s="50">
        <f t="shared" si="61"/>
        <v>50</v>
      </c>
      <c r="BR46" s="50">
        <f t="shared" si="61"/>
        <v>525</v>
      </c>
      <c r="BS46" s="50">
        <f t="shared" si="61"/>
        <v>460</v>
      </c>
      <c r="BT46" s="50">
        <f t="shared" si="61"/>
        <v>215</v>
      </c>
      <c r="BU46" s="50">
        <f t="shared" si="61"/>
        <v>280</v>
      </c>
      <c r="BV46" s="50">
        <f t="shared" si="61"/>
        <v>266.24833333333333</v>
      </c>
      <c r="BW46" s="50">
        <f t="shared" si="61"/>
        <v>578.36975000000007</v>
      </c>
      <c r="BX46" s="50">
        <f t="shared" si="61"/>
        <v>331.78375</v>
      </c>
      <c r="BY46" s="50">
        <f>L46</f>
        <v>284.77520128878194</v>
      </c>
      <c r="BZ46" s="210">
        <f t="shared" si="31"/>
        <v>-0.42634664070864714</v>
      </c>
      <c r="CA46" s="210">
        <f>N46</f>
        <v>-0.1416843010280584</v>
      </c>
      <c r="CB46" s="59"/>
      <c r="CC46" s="444">
        <f t="shared" si="112"/>
        <v>15</v>
      </c>
      <c r="CD46" s="444">
        <f t="shared" si="112"/>
        <v>40</v>
      </c>
      <c r="CE46" s="444">
        <f t="shared" si="112"/>
        <v>45</v>
      </c>
      <c r="CF46" s="444">
        <f t="shared" si="112"/>
        <v>75</v>
      </c>
      <c r="CG46" s="444">
        <f t="shared" si="112"/>
        <v>180</v>
      </c>
      <c r="CH46" s="444">
        <f t="shared" si="112"/>
        <v>220</v>
      </c>
      <c r="CI46" s="444">
        <f t="shared" si="112"/>
        <v>150</v>
      </c>
      <c r="CJ46" s="444">
        <f t="shared" si="112"/>
        <v>115</v>
      </c>
      <c r="CK46" s="444">
        <f t="shared" si="112"/>
        <v>80</v>
      </c>
      <c r="CL46" s="444">
        <f t="shared" si="112"/>
        <v>115</v>
      </c>
      <c r="CM46" s="444">
        <f t="shared" si="112"/>
        <v>30</v>
      </c>
      <c r="CN46" s="444">
        <f t="shared" si="112"/>
        <v>75</v>
      </c>
      <c r="CO46" s="444">
        <f t="shared" si="112"/>
        <v>45</v>
      </c>
      <c r="CP46" s="444">
        <f t="shared" si="112"/>
        <v>65</v>
      </c>
      <c r="CQ46" s="444">
        <f t="shared" si="112"/>
        <v>85</v>
      </c>
      <c r="CR46" s="444">
        <f t="shared" si="112"/>
        <v>70</v>
      </c>
      <c r="CS46" s="444">
        <f t="shared" si="113"/>
        <v>70</v>
      </c>
      <c r="CT46" s="444">
        <f t="shared" si="113"/>
        <v>50</v>
      </c>
      <c r="CU46" s="444">
        <f t="shared" si="113"/>
        <v>106.90667862297046</v>
      </c>
      <c r="CV46" s="444">
        <f t="shared" si="113"/>
        <v>85.201328801857187</v>
      </c>
      <c r="CW46" s="444">
        <f t="shared" si="113"/>
        <v>49.669542878294827</v>
      </c>
      <c r="CX46" s="444">
        <f t="shared" si="113"/>
        <v>24.470783030210882</v>
      </c>
      <c r="CY46" s="444">
        <f t="shared" si="113"/>
        <v>300.15849182404202</v>
      </c>
      <c r="CZ46" s="444">
        <f t="shared" si="113"/>
        <v>121.78182395183488</v>
      </c>
      <c r="DA46" s="444">
        <f t="shared" si="113"/>
        <v>96.566656863017542</v>
      </c>
      <c r="DB46" s="444">
        <f t="shared" si="113"/>
        <v>59.862777361105557</v>
      </c>
      <c r="DC46" s="444">
        <f t="shared" si="113"/>
        <v>20.544517487931415</v>
      </c>
      <c r="DD46" s="444">
        <f t="shared" si="113"/>
        <v>106.59353144541492</v>
      </c>
      <c r="DE46" s="444">
        <f t="shared" si="113"/>
        <v>109.85043641980964</v>
      </c>
      <c r="DF46" s="444">
        <f t="shared" si="113"/>
        <v>94.795264646844004</v>
      </c>
      <c r="DG46" s="444">
        <f t="shared" si="113"/>
        <v>61.215219016350531</v>
      </c>
      <c r="DH46" s="444">
        <f t="shared" si="113"/>
        <v>69.980504221131852</v>
      </c>
      <c r="DI46" s="444"/>
      <c r="DJ46" s="444">
        <f t="shared" si="115"/>
        <v>-5</v>
      </c>
      <c r="DK46" s="444">
        <f t="shared" si="115"/>
        <v>55</v>
      </c>
      <c r="DL46" s="444">
        <f t="shared" si="115"/>
        <v>120</v>
      </c>
      <c r="DM46" s="444">
        <f t="shared" si="115"/>
        <v>400</v>
      </c>
      <c r="DN46" s="444">
        <f t="shared" si="115"/>
        <v>265</v>
      </c>
      <c r="DO46" s="444">
        <f t="shared" si="115"/>
        <v>195</v>
      </c>
      <c r="DP46" s="444">
        <f t="shared" si="115"/>
        <v>105</v>
      </c>
      <c r="DQ46" s="444">
        <f t="shared" si="115"/>
        <v>110</v>
      </c>
      <c r="DR46" s="444">
        <f t="shared" si="115"/>
        <v>155</v>
      </c>
      <c r="DS46" s="444">
        <f>BF46</f>
        <v>120</v>
      </c>
      <c r="DT46" s="444">
        <f t="shared" si="115"/>
        <v>192.10800742482763</v>
      </c>
      <c r="DU46" s="444">
        <f t="shared" si="115"/>
        <v>134.87087168015202</v>
      </c>
      <c r="DV46" s="444">
        <f t="shared" si="115"/>
        <v>74.140325908505702</v>
      </c>
      <c r="DW46" s="444">
        <f t="shared" si="115"/>
        <v>156.4294342241231</v>
      </c>
      <c r="DX46" s="444">
        <f t="shared" si="115"/>
        <v>127.13804893334634</v>
      </c>
      <c r="DY46" s="444">
        <f t="shared" si="115"/>
        <v>204.64570106665366</v>
      </c>
      <c r="DZ46" s="444">
        <f t="shared" si="115"/>
        <v>131.19572323748238</v>
      </c>
    </row>
    <row r="47" spans="2:130" x14ac:dyDescent="0.2">
      <c r="B47" s="10" t="s">
        <v>15</v>
      </c>
      <c r="C47" s="689"/>
      <c r="D47" s="689"/>
      <c r="E47" s="689"/>
      <c r="F47" s="689"/>
      <c r="G47" s="689"/>
      <c r="H47" s="689"/>
      <c r="I47" s="689">
        <v>158.83133333333333</v>
      </c>
      <c r="J47" s="689">
        <v>241.96699999999998</v>
      </c>
      <c r="K47" s="689">
        <v>263.815</v>
      </c>
      <c r="L47" s="689">
        <v>292.13120000000004</v>
      </c>
      <c r="M47" s="501">
        <f t="shared" si="13"/>
        <v>9.0293304458872514E-2</v>
      </c>
      <c r="N47" s="501">
        <f t="shared" si="8"/>
        <v>0.10733354813031881</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59">
        <v>68.132758620610858</v>
      </c>
      <c r="AV47" s="635"/>
      <c r="AW47" s="59"/>
      <c r="AX47" s="13"/>
      <c r="AY47" s="13"/>
      <c r="AZ47" s="13"/>
      <c r="BA47" s="13"/>
      <c r="BB47" s="13"/>
      <c r="BC47" s="13"/>
      <c r="BD47" s="13"/>
      <c r="BE47" s="13"/>
      <c r="BF47" s="13"/>
      <c r="BG47" s="13">
        <f t="shared" si="126"/>
        <v>107.1498719445389</v>
      </c>
      <c r="BH47" s="13">
        <f>AI47+AJ47</f>
        <v>53.410295137708268</v>
      </c>
      <c r="BI47" s="13">
        <f t="shared" si="129"/>
        <v>51.681461388794446</v>
      </c>
      <c r="BJ47" s="59">
        <f t="shared" si="24"/>
        <v>101.68738015178795</v>
      </c>
      <c r="BK47" s="59">
        <f t="shared" si="109"/>
        <v>173.4372963599433</v>
      </c>
      <c r="BL47" s="59">
        <f t="shared" si="110"/>
        <v>90.377703640056694</v>
      </c>
      <c r="BM47" s="59">
        <f t="shared" si="111"/>
        <v>160.33358508110635</v>
      </c>
      <c r="BO47" s="10" t="s">
        <v>15</v>
      </c>
      <c r="BP47" s="13"/>
      <c r="BQ47" s="13"/>
      <c r="BR47" s="13"/>
      <c r="BS47" s="13"/>
      <c r="BT47" s="13"/>
      <c r="BU47" s="13"/>
      <c r="BV47" s="13">
        <f t="shared" si="61"/>
        <v>158.83133333333333</v>
      </c>
      <c r="BW47" s="13">
        <f t="shared" si="61"/>
        <v>241.96699999999998</v>
      </c>
      <c r="BX47" s="13">
        <f t="shared" si="61"/>
        <v>263.815</v>
      </c>
      <c r="BY47" s="13"/>
      <c r="BZ47" s="212"/>
      <c r="CA47" s="208"/>
      <c r="CB47" s="59"/>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row>
    <row r="48" spans="2:130" x14ac:dyDescent="0.2">
      <c r="B48" s="10" t="s">
        <v>16</v>
      </c>
      <c r="C48" s="689"/>
      <c r="D48" s="689"/>
      <c r="E48" s="689"/>
      <c r="F48" s="689"/>
      <c r="G48" s="689"/>
      <c r="H48" s="689"/>
      <c r="I48" s="689">
        <v>52.417000000000002</v>
      </c>
      <c r="J48" s="689">
        <v>75.202750000000009</v>
      </c>
      <c r="K48" s="689">
        <v>60.96875</v>
      </c>
      <c r="L48" s="689">
        <v>55</v>
      </c>
      <c r="M48" s="501">
        <f t="shared" si="13"/>
        <v>-0.18927499326819841</v>
      </c>
      <c r="N48" s="501">
        <f t="shared" si="8"/>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59">
        <v>14.436745278325523</v>
      </c>
      <c r="AV48" s="635"/>
      <c r="AW48" s="59"/>
      <c r="AX48" s="13"/>
      <c r="AY48" s="13"/>
      <c r="AZ48" s="13"/>
      <c r="BA48" s="13"/>
      <c r="BB48" s="13"/>
      <c r="BC48" s="13"/>
      <c r="BD48" s="13"/>
      <c r="BE48" s="13"/>
      <c r="BF48" s="13"/>
      <c r="BG48" s="13">
        <f t="shared" si="126"/>
        <v>23.458135480288732</v>
      </c>
      <c r="BH48" s="13">
        <f>AI48+AJ48</f>
        <v>28.960576542443739</v>
      </c>
      <c r="BI48" s="13">
        <f t="shared" si="129"/>
        <v>28.95886451971127</v>
      </c>
      <c r="BJ48" s="59">
        <f t="shared" si="24"/>
        <v>34.142054072335156</v>
      </c>
      <c r="BK48" s="59">
        <f t="shared" si="109"/>
        <v>31.20075257340304</v>
      </c>
      <c r="BL48" s="59">
        <f t="shared" si="110"/>
        <v>29.767997426596956</v>
      </c>
      <c r="BM48" s="59">
        <f t="shared" si="111"/>
        <v>27.040137511985094</v>
      </c>
      <c r="BO48" s="10" t="s">
        <v>16</v>
      </c>
      <c r="BP48" s="13"/>
      <c r="BQ48" s="13"/>
      <c r="BR48" s="13"/>
      <c r="BS48" s="13"/>
      <c r="BT48" s="13"/>
      <c r="BU48" s="13"/>
      <c r="BV48" s="13">
        <f t="shared" si="61"/>
        <v>52.417000000000002</v>
      </c>
      <c r="BW48" s="13">
        <f t="shared" si="61"/>
        <v>75.202750000000009</v>
      </c>
      <c r="BX48" s="13">
        <f t="shared" si="61"/>
        <v>60.96875</v>
      </c>
      <c r="BY48" s="13"/>
      <c r="BZ48" s="212"/>
      <c r="CA48" s="208"/>
      <c r="CB48" s="59"/>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row>
    <row r="49" spans="2:130" x14ac:dyDescent="0.2">
      <c r="B49" s="10" t="s">
        <v>17</v>
      </c>
      <c r="C49" s="689"/>
      <c r="D49" s="689"/>
      <c r="E49" s="689"/>
      <c r="F49" s="689"/>
      <c r="G49" s="689"/>
      <c r="H49" s="689"/>
      <c r="I49" s="689">
        <v>46</v>
      </c>
      <c r="J49" s="689">
        <v>240</v>
      </c>
      <c r="K49" s="689">
        <v>-26</v>
      </c>
      <c r="L49" s="689">
        <v>-100</v>
      </c>
      <c r="M49" s="501" t="str">
        <f t="shared" si="13"/>
        <v>N/A</v>
      </c>
      <c r="N49" s="501" t="str">
        <f t="shared" si="8"/>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59">
        <v>-22</v>
      </c>
      <c r="AV49" s="635"/>
      <c r="AW49" s="59"/>
      <c r="AX49" s="13"/>
      <c r="AY49" s="13"/>
      <c r="AZ49" s="13"/>
      <c r="BA49" s="13"/>
      <c r="BB49" s="13"/>
      <c r="BC49" s="13"/>
      <c r="BD49" s="13"/>
      <c r="BE49" s="13"/>
      <c r="BF49" s="13"/>
      <c r="BG49" s="13">
        <f t="shared" si="126"/>
        <v>57</v>
      </c>
      <c r="BH49" s="13">
        <f>AI49+AJ49</f>
        <v>48</v>
      </c>
      <c r="BI49" s="13">
        <f t="shared" si="129"/>
        <v>-11</v>
      </c>
      <c r="BJ49" s="59">
        <f t="shared" si="24"/>
        <v>6</v>
      </c>
      <c r="BK49" s="59">
        <f t="shared" si="109"/>
        <v>-94</v>
      </c>
      <c r="BL49" s="59">
        <f t="shared" si="110"/>
        <v>68</v>
      </c>
      <c r="BM49" s="59">
        <f t="shared" si="111"/>
        <v>-75</v>
      </c>
      <c r="BO49" s="10" t="s">
        <v>17</v>
      </c>
      <c r="BP49" s="13"/>
      <c r="BQ49" s="13"/>
      <c r="BR49" s="13"/>
      <c r="BS49" s="13"/>
      <c r="BT49" s="13"/>
      <c r="BU49" s="13"/>
      <c r="BV49" s="13">
        <f t="shared" si="61"/>
        <v>46</v>
      </c>
      <c r="BW49" s="13">
        <f t="shared" si="61"/>
        <v>240</v>
      </c>
      <c r="BX49" s="13">
        <f t="shared" si="61"/>
        <v>-26</v>
      </c>
      <c r="BY49" s="13"/>
      <c r="BZ49" s="212"/>
      <c r="CA49" s="208"/>
      <c r="CB49" s="59"/>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row>
    <row r="50" spans="2:130" x14ac:dyDescent="0.2">
      <c r="B50" s="253" t="s">
        <v>19</v>
      </c>
      <c r="C50" s="689"/>
      <c r="D50" s="689"/>
      <c r="E50" s="689"/>
      <c r="F50" s="689"/>
      <c r="G50" s="689"/>
      <c r="H50" s="689"/>
      <c r="I50" s="689">
        <v>9</v>
      </c>
      <c r="J50" s="689">
        <v>21.2</v>
      </c>
      <c r="K50" s="689">
        <v>33</v>
      </c>
      <c r="L50" s="689">
        <v>37.644001288781915</v>
      </c>
      <c r="M50" s="505">
        <f t="shared" si="13"/>
        <v>0.55660377358490565</v>
      </c>
      <c r="N50" s="505">
        <f t="shared" si="8"/>
        <v>0.14072731178127018</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9.4110003221954788</v>
      </c>
      <c r="AU50" s="59">
        <v>9.4110003221954788</v>
      </c>
      <c r="AV50" s="635"/>
      <c r="AW50" s="503"/>
      <c r="AX50" s="54"/>
      <c r="AY50" s="54"/>
      <c r="AZ50" s="54"/>
      <c r="BA50" s="54"/>
      <c r="BB50" s="54"/>
      <c r="BC50" s="54"/>
      <c r="BD50" s="54"/>
      <c r="BE50" s="54"/>
      <c r="BF50" s="54"/>
      <c r="BG50" s="54">
        <f t="shared" si="126"/>
        <v>4.5</v>
      </c>
      <c r="BH50" s="54">
        <f>AI50+AJ50</f>
        <v>4.5</v>
      </c>
      <c r="BI50" s="54">
        <f t="shared" si="129"/>
        <v>4.5</v>
      </c>
      <c r="BJ50" s="516">
        <f t="shared" si="24"/>
        <v>14.6</v>
      </c>
      <c r="BK50" s="620">
        <f t="shared" si="109"/>
        <v>16.5</v>
      </c>
      <c r="BL50" s="620">
        <f t="shared" si="110"/>
        <v>16.5</v>
      </c>
      <c r="BM50" s="620">
        <f t="shared" si="111"/>
        <v>18.822000644390958</v>
      </c>
      <c r="BO50" s="268" t="s">
        <v>19</v>
      </c>
      <c r="BP50" s="54"/>
      <c r="BQ50" s="54"/>
      <c r="BR50" s="54"/>
      <c r="BS50" s="54"/>
      <c r="BT50" s="54"/>
      <c r="BU50" s="54"/>
      <c r="BV50" s="54">
        <f t="shared" si="61"/>
        <v>9</v>
      </c>
      <c r="BW50" s="54">
        <f t="shared" si="61"/>
        <v>21.2</v>
      </c>
      <c r="BX50" s="54">
        <f t="shared" si="61"/>
        <v>33</v>
      </c>
      <c r="BY50" s="54"/>
      <c r="BZ50" s="216"/>
      <c r="CA50" s="217"/>
      <c r="CB50" s="59"/>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row>
    <row r="51" spans="2:130" s="432" customFormat="1" x14ac:dyDescent="0.2">
      <c r="B51" s="256" t="s">
        <v>103</v>
      </c>
      <c r="C51" s="691">
        <v>905</v>
      </c>
      <c r="D51" s="691">
        <v>215</v>
      </c>
      <c r="E51" s="691">
        <v>-240</v>
      </c>
      <c r="F51" s="691">
        <v>-10</v>
      </c>
      <c r="G51" s="691">
        <v>105</v>
      </c>
      <c r="H51" s="691">
        <v>-245</v>
      </c>
      <c r="I51" s="691">
        <f>SUM(I52:I55)</f>
        <v>990.79797866820195</v>
      </c>
      <c r="J51" s="691">
        <f t="shared" ref="J51:L51" si="130">SUM(J52:J55)</f>
        <v>506.96529149579936</v>
      </c>
      <c r="K51" s="691">
        <f t="shared" si="130"/>
        <v>-238.16492709999065</v>
      </c>
      <c r="L51" s="691">
        <f t="shared" si="130"/>
        <v>-440</v>
      </c>
      <c r="M51" s="210" t="str">
        <f t="shared" si="13"/>
        <v>N/A</v>
      </c>
      <c r="N51" s="509" t="str">
        <f t="shared" si="8"/>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U51" si="131">SUM(AH52:AH55)</f>
        <v>686.97300068000004</v>
      </c>
      <c r="AI51" s="506">
        <f t="shared" si="131"/>
        <v>49.912458320000155</v>
      </c>
      <c r="AJ51" s="506">
        <f t="shared" si="131"/>
        <v>206.80744894799926</v>
      </c>
      <c r="AK51" s="506">
        <f t="shared" si="131"/>
        <v>47.105070720202406</v>
      </c>
      <c r="AL51" s="506">
        <f t="shared" si="131"/>
        <v>-213.13609248631909</v>
      </c>
      <c r="AM51" s="506">
        <f t="shared" si="131"/>
        <v>122.86937398260913</v>
      </c>
      <c r="AN51" s="506">
        <f t="shared" si="131"/>
        <v>521.54853879950849</v>
      </c>
      <c r="AO51" s="506">
        <f t="shared" si="131"/>
        <v>75.683471200000795</v>
      </c>
      <c r="AP51" s="506">
        <f t="shared" si="131"/>
        <v>104.72492599999887</v>
      </c>
      <c r="AQ51" s="506">
        <f t="shared" si="131"/>
        <v>31.202785800000274</v>
      </c>
      <c r="AR51" s="506">
        <f t="shared" si="131"/>
        <v>-219.27969970000004</v>
      </c>
      <c r="AS51" s="506">
        <f t="shared" si="131"/>
        <v>-154.81293919998973</v>
      </c>
      <c r="AT51" s="506">
        <f t="shared" si="131"/>
        <v>-168.91786790000927</v>
      </c>
      <c r="AU51" s="506">
        <f t="shared" si="131"/>
        <v>-88.9915629999999</v>
      </c>
      <c r="AV51" s="635"/>
      <c r="AW51" s="506">
        <v>340</v>
      </c>
      <c r="AX51" s="506">
        <v>-125</v>
      </c>
      <c r="AY51" s="506">
        <v>-5</v>
      </c>
      <c r="AZ51" s="506">
        <v>-235</v>
      </c>
      <c r="BA51" s="506">
        <v>-40</v>
      </c>
      <c r="BB51" s="506">
        <v>30</v>
      </c>
      <c r="BC51" s="506">
        <v>90</v>
      </c>
      <c r="BD51" s="506">
        <v>15</v>
      </c>
      <c r="BE51" s="506">
        <v>-140</v>
      </c>
      <c r="BF51" s="506">
        <v>-110</v>
      </c>
      <c r="BG51" s="506">
        <f t="shared" ref="BG51:BI51" si="132">SUM(BG52:BG55)</f>
        <v>736.8854590000002</v>
      </c>
      <c r="BH51" s="506">
        <f t="shared" si="132"/>
        <v>253.91251966820175</v>
      </c>
      <c r="BI51" s="506">
        <f t="shared" si="132"/>
        <v>-90.26671850370991</v>
      </c>
      <c r="BJ51" s="50">
        <f t="shared" si="24"/>
        <v>597.23200999950927</v>
      </c>
      <c r="BK51" s="50">
        <f t="shared" si="109"/>
        <v>135.92771179999914</v>
      </c>
      <c r="BL51" s="50">
        <f t="shared" si="110"/>
        <v>-374.09263889998977</v>
      </c>
      <c r="BM51" s="50">
        <f t="shared" si="111"/>
        <v>-257.90943090000917</v>
      </c>
      <c r="BO51" s="270" t="s">
        <v>103</v>
      </c>
      <c r="BP51" s="50">
        <f t="shared" ref="BP51:BU51" si="133">C51</f>
        <v>905</v>
      </c>
      <c r="BQ51" s="50">
        <f t="shared" si="133"/>
        <v>215</v>
      </c>
      <c r="BR51" s="50">
        <f t="shared" si="133"/>
        <v>-240</v>
      </c>
      <c r="BS51" s="50">
        <f t="shared" si="133"/>
        <v>-10</v>
      </c>
      <c r="BT51" s="50">
        <f t="shared" si="133"/>
        <v>105</v>
      </c>
      <c r="BU51" s="50">
        <f t="shared" si="133"/>
        <v>-245</v>
      </c>
      <c r="BV51" s="50">
        <f t="shared" si="61"/>
        <v>990.79797866820195</v>
      </c>
      <c r="BW51" s="50">
        <f t="shared" si="61"/>
        <v>506.96529149579936</v>
      </c>
      <c r="BX51" s="50">
        <f t="shared" si="61"/>
        <v>-238.16492709999065</v>
      </c>
      <c r="BY51" s="50">
        <f>L51</f>
        <v>-440</v>
      </c>
      <c r="BZ51" s="210" t="str">
        <f>M51</f>
        <v>N/A</v>
      </c>
      <c r="CA51" s="210" t="str">
        <f>N51</f>
        <v>N/A</v>
      </c>
      <c r="CB51" s="50"/>
      <c r="CC51" s="444">
        <f t="shared" ref="CC51:DH51" si="134">P51</f>
        <v>-95</v>
      </c>
      <c r="CD51" s="444">
        <f t="shared" si="134"/>
        <v>-30</v>
      </c>
      <c r="CE51" s="444">
        <f t="shared" si="134"/>
        <v>-50</v>
      </c>
      <c r="CF51" s="444">
        <f t="shared" si="134"/>
        <v>45</v>
      </c>
      <c r="CG51" s="444">
        <f t="shared" si="134"/>
        <v>110</v>
      </c>
      <c r="CH51" s="444">
        <f t="shared" si="134"/>
        <v>-345</v>
      </c>
      <c r="CI51" s="444">
        <f t="shared" si="134"/>
        <v>-25</v>
      </c>
      <c r="CJ51" s="444">
        <f t="shared" si="134"/>
        <v>-15</v>
      </c>
      <c r="CK51" s="444">
        <f t="shared" si="134"/>
        <v>-85</v>
      </c>
      <c r="CL51" s="444">
        <f t="shared" si="134"/>
        <v>115</v>
      </c>
      <c r="CM51" s="444">
        <f t="shared" si="134"/>
        <v>60</v>
      </c>
      <c r="CN51" s="444">
        <f t="shared" si="134"/>
        <v>30</v>
      </c>
      <c r="CO51" s="444">
        <f t="shared" si="134"/>
        <v>-40</v>
      </c>
      <c r="CP51" s="444">
        <f t="shared" si="134"/>
        <v>55</v>
      </c>
      <c r="CQ51" s="444">
        <f t="shared" si="134"/>
        <v>-15</v>
      </c>
      <c r="CR51" s="444">
        <f t="shared" si="134"/>
        <v>-125</v>
      </c>
      <c r="CS51" s="444">
        <f t="shared" si="134"/>
        <v>5</v>
      </c>
      <c r="CT51" s="444">
        <f t="shared" si="134"/>
        <v>-115</v>
      </c>
      <c r="CU51" s="444">
        <f t="shared" si="134"/>
        <v>686.97300068000004</v>
      </c>
      <c r="CV51" s="444">
        <f t="shared" si="134"/>
        <v>49.912458320000155</v>
      </c>
      <c r="CW51" s="444">
        <f t="shared" si="134"/>
        <v>206.80744894799926</v>
      </c>
      <c r="CX51" s="444">
        <f t="shared" si="134"/>
        <v>47.105070720202406</v>
      </c>
      <c r="CY51" s="444">
        <f t="shared" si="134"/>
        <v>-213.13609248631909</v>
      </c>
      <c r="CZ51" s="444">
        <f t="shared" si="134"/>
        <v>122.86937398260913</v>
      </c>
      <c r="DA51" s="444">
        <f t="shared" si="134"/>
        <v>521.54853879950849</v>
      </c>
      <c r="DB51" s="444">
        <f t="shared" si="134"/>
        <v>75.683471200000795</v>
      </c>
      <c r="DC51" s="444">
        <f t="shared" si="134"/>
        <v>104.72492599999887</v>
      </c>
      <c r="DD51" s="444">
        <f t="shared" si="134"/>
        <v>31.202785800000274</v>
      </c>
      <c r="DE51" s="444">
        <f t="shared" si="134"/>
        <v>-219.27969970000004</v>
      </c>
      <c r="DF51" s="444">
        <f t="shared" si="134"/>
        <v>-154.81293919998973</v>
      </c>
      <c r="DG51" s="444">
        <f t="shared" si="134"/>
        <v>-168.91786790000927</v>
      </c>
      <c r="DH51" s="444">
        <f t="shared" si="134"/>
        <v>-88.9915629999999</v>
      </c>
      <c r="DI51" s="444"/>
      <c r="DJ51" s="444">
        <f t="shared" ref="DJ51:DU51" si="135">AW51</f>
        <v>340</v>
      </c>
      <c r="DK51" s="444">
        <f t="shared" si="135"/>
        <v>-125</v>
      </c>
      <c r="DL51" s="444">
        <f t="shared" si="135"/>
        <v>-5</v>
      </c>
      <c r="DM51" s="444">
        <f t="shared" si="135"/>
        <v>-235</v>
      </c>
      <c r="DN51" s="444">
        <f t="shared" si="135"/>
        <v>-40</v>
      </c>
      <c r="DO51" s="444">
        <f t="shared" si="135"/>
        <v>30</v>
      </c>
      <c r="DP51" s="444">
        <f t="shared" si="135"/>
        <v>90</v>
      </c>
      <c r="DQ51" s="444">
        <f t="shared" si="135"/>
        <v>15</v>
      </c>
      <c r="DR51" s="444">
        <f t="shared" si="135"/>
        <v>-140</v>
      </c>
      <c r="DS51" s="444">
        <f t="shared" si="135"/>
        <v>-110</v>
      </c>
      <c r="DT51" s="444">
        <f t="shared" si="135"/>
        <v>736.8854590000002</v>
      </c>
      <c r="DU51" s="444">
        <f t="shared" si="135"/>
        <v>253.91251966820175</v>
      </c>
      <c r="DV51" s="444">
        <f>BI51</f>
        <v>-90.26671850370991</v>
      </c>
      <c r="DW51" s="444">
        <f>BJ51</f>
        <v>597.23200999950927</v>
      </c>
      <c r="DX51" s="444">
        <f>BK51</f>
        <v>135.92771179999914</v>
      </c>
      <c r="DY51" s="444">
        <f>BL51</f>
        <v>-374.09263889998977</v>
      </c>
      <c r="DZ51" s="444">
        <f>BM51</f>
        <v>-257.90943090000917</v>
      </c>
    </row>
    <row r="52" spans="2:130" x14ac:dyDescent="0.2">
      <c r="B52" s="10" t="s">
        <v>15</v>
      </c>
      <c r="C52" s="689"/>
      <c r="D52" s="689"/>
      <c r="E52" s="689"/>
      <c r="F52" s="689"/>
      <c r="G52" s="689"/>
      <c r="H52" s="689"/>
      <c r="I52" s="689">
        <v>125.23173499999987</v>
      </c>
      <c r="J52" s="689">
        <v>523.89902040000004</v>
      </c>
      <c r="K52" s="689">
        <v>-5.8925504999999063</v>
      </c>
      <c r="L52" s="689">
        <v>-60</v>
      </c>
      <c r="M52" s="501" t="str">
        <f t="shared" si="13"/>
        <v>N/A</v>
      </c>
      <c r="N52" s="501" t="str">
        <f t="shared" si="8"/>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59">
        <v>-19.978259999999775</v>
      </c>
      <c r="AV52" s="635"/>
      <c r="AW52" s="59"/>
      <c r="AX52" s="59"/>
      <c r="AY52" s="59"/>
      <c r="AZ52" s="59"/>
      <c r="BA52" s="59"/>
      <c r="BB52" s="59"/>
      <c r="BC52" s="59"/>
      <c r="BD52" s="59"/>
      <c r="BE52" s="59"/>
      <c r="BF52" s="59"/>
      <c r="BG52" s="59">
        <f>AH52+AI52</f>
        <v>64.164617999999905</v>
      </c>
      <c r="BH52" s="59">
        <f>AJ52+AK52</f>
        <v>61.067116999999975</v>
      </c>
      <c r="BI52" s="59">
        <f>AL52+AM52</f>
        <v>164.77316500000006</v>
      </c>
      <c r="BJ52" s="59">
        <f t="shared" si="24"/>
        <v>359.12585540000003</v>
      </c>
      <c r="BK52" s="59">
        <f t="shared" si="109"/>
        <v>84.865099400000176</v>
      </c>
      <c r="BL52" s="59">
        <f t="shared" si="110"/>
        <v>-90.757649900000075</v>
      </c>
      <c r="BM52" s="59">
        <f t="shared" si="111"/>
        <v>19.712875100000065</v>
      </c>
      <c r="BO52" s="10" t="s">
        <v>15</v>
      </c>
      <c r="BP52" s="13"/>
      <c r="BQ52" s="13"/>
      <c r="BR52" s="13"/>
      <c r="BS52" s="13"/>
      <c r="BT52" s="13"/>
      <c r="BU52" s="13"/>
      <c r="BV52" s="13">
        <f t="shared" si="61"/>
        <v>125.23173499999987</v>
      </c>
      <c r="BW52" s="13">
        <f t="shared" si="61"/>
        <v>523.89902040000004</v>
      </c>
      <c r="BX52" s="13">
        <f t="shared" si="61"/>
        <v>-5.8925504999999063</v>
      </c>
      <c r="BY52" s="13"/>
      <c r="BZ52" s="212"/>
      <c r="CA52" s="208"/>
      <c r="CB52" s="59"/>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row>
    <row r="53" spans="2:130" x14ac:dyDescent="0.2">
      <c r="B53" s="10" t="s">
        <v>16</v>
      </c>
      <c r="C53" s="689"/>
      <c r="D53" s="689"/>
      <c r="E53" s="689"/>
      <c r="F53" s="689"/>
      <c r="G53" s="689"/>
      <c r="H53" s="689"/>
      <c r="I53" s="689">
        <v>508.508803368202</v>
      </c>
      <c r="J53" s="689">
        <v>236.93980109579931</v>
      </c>
      <c r="K53" s="689">
        <v>58.643183400009299</v>
      </c>
      <c r="L53" s="689">
        <v>-380</v>
      </c>
      <c r="M53" s="501">
        <f t="shared" si="13"/>
        <v>-0.75249754102604849</v>
      </c>
      <c r="N53" s="501" t="str">
        <f t="shared" si="8"/>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59">
        <v>-41.343053000000076</v>
      </c>
      <c r="AV53" s="635"/>
      <c r="AW53" s="59"/>
      <c r="AX53" s="59"/>
      <c r="AY53" s="59"/>
      <c r="AZ53" s="59"/>
      <c r="BA53" s="59"/>
      <c r="BB53" s="59"/>
      <c r="BC53" s="59"/>
      <c r="BD53" s="59"/>
      <c r="BE53" s="59"/>
      <c r="BF53" s="59"/>
      <c r="BG53" s="59">
        <f t="shared" ref="BG53:BG55" si="136">AH53+AI53</f>
        <v>249.38999320000016</v>
      </c>
      <c r="BH53" s="59">
        <f t="shared" ref="BH53:BH56" si="137">AJ53+AK53</f>
        <v>259.11881016820183</v>
      </c>
      <c r="BI53" s="59">
        <f t="shared" ref="BI53:BI56" si="138">AL53+AM53</f>
        <v>18.011516496289993</v>
      </c>
      <c r="BJ53" s="59">
        <f t="shared" si="24"/>
        <v>218.92828459950931</v>
      </c>
      <c r="BK53" s="59">
        <f t="shared" si="109"/>
        <v>126.55246239999892</v>
      </c>
      <c r="BL53" s="59">
        <f t="shared" si="110"/>
        <v>-67.909278999989624</v>
      </c>
      <c r="BM53" s="59">
        <f t="shared" si="111"/>
        <v>-199.75316600000929</v>
      </c>
      <c r="BO53" s="10" t="s">
        <v>16</v>
      </c>
      <c r="BP53" s="13"/>
      <c r="BQ53" s="13"/>
      <c r="BR53" s="13"/>
      <c r="BS53" s="13"/>
      <c r="BT53" s="13"/>
      <c r="BU53" s="13"/>
      <c r="BV53" s="13">
        <f t="shared" si="61"/>
        <v>508.508803368202</v>
      </c>
      <c r="BW53" s="13">
        <f t="shared" si="61"/>
        <v>236.93980109579931</v>
      </c>
      <c r="BX53" s="13">
        <f t="shared" si="61"/>
        <v>58.643183400009299</v>
      </c>
      <c r="BY53" s="13"/>
      <c r="BZ53" s="212"/>
      <c r="CA53" s="208"/>
      <c r="CB53" s="59"/>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row>
    <row r="54" spans="2:130"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8"/>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59">
        <v>-8.2826999999999966</v>
      </c>
      <c r="AV54" s="635"/>
      <c r="AW54" s="59"/>
      <c r="AX54" s="59"/>
      <c r="AY54" s="59"/>
      <c r="AZ54" s="59"/>
      <c r="BA54" s="59"/>
      <c r="BB54" s="59"/>
      <c r="BC54" s="59"/>
      <c r="BD54" s="59"/>
      <c r="BE54" s="59"/>
      <c r="BF54" s="59"/>
      <c r="BG54" s="59">
        <f t="shared" si="136"/>
        <v>13.892617800000007</v>
      </c>
      <c r="BH54" s="59">
        <f t="shared" si="137"/>
        <v>-26.595967499999997</v>
      </c>
      <c r="BI54" s="59">
        <f t="shared" si="138"/>
        <v>17.462839999999996</v>
      </c>
      <c r="BJ54" s="59">
        <f t="shared" si="24"/>
        <v>40.20259999999999</v>
      </c>
      <c r="BK54" s="59">
        <f t="shared" si="109"/>
        <v>-33.393899999999995</v>
      </c>
      <c r="BL54" s="59">
        <f t="shared" si="110"/>
        <v>10.790399999999993</v>
      </c>
      <c r="BM54" s="59">
        <f t="shared" si="111"/>
        <v>-8.4457999999999878</v>
      </c>
      <c r="BO54" s="10" t="s">
        <v>17</v>
      </c>
      <c r="BP54" s="13"/>
      <c r="BQ54" s="13"/>
      <c r="BR54" s="13"/>
      <c r="BS54" s="13"/>
      <c r="BT54" s="13"/>
      <c r="BU54" s="13"/>
      <c r="BV54" s="13">
        <f t="shared" si="61"/>
        <v>-12.70334969999999</v>
      </c>
      <c r="BW54" s="13">
        <f t="shared" si="61"/>
        <v>57.665439999999982</v>
      </c>
      <c r="BX54" s="13">
        <f t="shared" si="61"/>
        <v>-22.6035</v>
      </c>
      <c r="BY54" s="13"/>
      <c r="BZ54" s="212"/>
      <c r="CA54" s="208"/>
      <c r="CB54" s="59"/>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row>
    <row r="55" spans="2:130" x14ac:dyDescent="0.2">
      <c r="B55" s="259" t="s">
        <v>19</v>
      </c>
      <c r="C55" s="692"/>
      <c r="D55" s="692"/>
      <c r="E55" s="692"/>
      <c r="F55" s="692"/>
      <c r="G55" s="692"/>
      <c r="H55" s="692"/>
      <c r="I55" s="692">
        <v>369.76079000000004</v>
      </c>
      <c r="J55" s="692">
        <v>-311.53897000000001</v>
      </c>
      <c r="K55" s="692">
        <v>-268.31206000000003</v>
      </c>
      <c r="L55" s="692">
        <v>0</v>
      </c>
      <c r="M55" s="513" t="str">
        <f t="shared" si="13"/>
        <v>N/A</v>
      </c>
      <c r="N55" s="604" t="str">
        <f t="shared" si="8"/>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511">
        <v>-19.387550000000068</v>
      </c>
      <c r="AV55" s="635"/>
      <c r="AW55" s="511"/>
      <c r="AX55" s="511"/>
      <c r="AY55" s="511"/>
      <c r="AZ55" s="511"/>
      <c r="BA55" s="511"/>
      <c r="BB55" s="511"/>
      <c r="BC55" s="511"/>
      <c r="BD55" s="511"/>
      <c r="BE55" s="511"/>
      <c r="BF55" s="511"/>
      <c r="BG55" s="514">
        <f t="shared" si="136"/>
        <v>409.43823000000015</v>
      </c>
      <c r="BH55" s="514">
        <f t="shared" si="137"/>
        <v>-39.67744000000009</v>
      </c>
      <c r="BI55" s="514">
        <f t="shared" si="138"/>
        <v>-290.51423999999997</v>
      </c>
      <c r="BJ55" s="516">
        <f t="shared" si="24"/>
        <v>-21.024730000000019</v>
      </c>
      <c r="BK55" s="620">
        <f t="shared" si="109"/>
        <v>-42.095949999999959</v>
      </c>
      <c r="BL55" s="620">
        <f t="shared" si="110"/>
        <v>-226.21611000000004</v>
      </c>
      <c r="BM55" s="620">
        <f t="shared" si="111"/>
        <v>-69.423339999999996</v>
      </c>
      <c r="BO55" s="271" t="s">
        <v>19</v>
      </c>
      <c r="BP55" s="54"/>
      <c r="BQ55" s="54"/>
      <c r="BR55" s="54"/>
      <c r="BS55" s="54"/>
      <c r="BT55" s="54"/>
      <c r="BU55" s="54"/>
      <c r="BV55" s="54">
        <f t="shared" si="61"/>
        <v>369.76079000000004</v>
      </c>
      <c r="BW55" s="54">
        <f t="shared" si="61"/>
        <v>-311.53897000000001</v>
      </c>
      <c r="BX55" s="54">
        <f t="shared" si="61"/>
        <v>-268.31206000000003</v>
      </c>
      <c r="BY55" s="54"/>
      <c r="BZ55" s="216"/>
      <c r="CA55" s="217"/>
      <c r="CB55" s="59"/>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row>
    <row r="56" spans="2:130"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-300</v>
      </c>
      <c r="M56" s="210" t="str">
        <f t="shared" si="13"/>
        <v>N/A</v>
      </c>
      <c r="N56" s="210" t="str">
        <f t="shared" si="8"/>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50">
        <v>-122.9511730673397</v>
      </c>
      <c r="AV56" s="635"/>
      <c r="AW56" s="50">
        <v>-10</v>
      </c>
      <c r="AX56" s="50">
        <v>-105</v>
      </c>
      <c r="AY56" s="50">
        <v>-10</v>
      </c>
      <c r="AZ56" s="50">
        <v>25</v>
      </c>
      <c r="BA56" s="50">
        <v>35</v>
      </c>
      <c r="BB56" s="50">
        <v>50</v>
      </c>
      <c r="BC56" s="50">
        <v>-10</v>
      </c>
      <c r="BD56" s="50">
        <v>-35</v>
      </c>
      <c r="BE56" s="50">
        <v>-10</v>
      </c>
      <c r="BF56" s="50">
        <v>-10</v>
      </c>
      <c r="BG56" s="50">
        <f>AH56+AI56</f>
        <v>-16.583555371581976</v>
      </c>
      <c r="BH56" s="50">
        <f t="shared" si="137"/>
        <v>-3.630910894272346</v>
      </c>
      <c r="BI56" s="50">
        <f t="shared" si="138"/>
        <v>117.70311392608548</v>
      </c>
      <c r="BJ56" s="50">
        <f t="shared" si="24"/>
        <v>340.68077045991612</v>
      </c>
      <c r="BK56" s="50">
        <f t="shared" si="109"/>
        <v>82.412139727040341</v>
      </c>
      <c r="BL56" s="50">
        <f t="shared" si="110"/>
        <v>-221.00730800392239</v>
      </c>
      <c r="BM56" s="50">
        <f t="shared" si="111"/>
        <v>-180.68639879756299</v>
      </c>
      <c r="BO56" s="275" t="s">
        <v>37</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10" t="str">
        <f>M56</f>
        <v>N/A</v>
      </c>
      <c r="CA56" s="210" t="str">
        <f>N56</f>
        <v>N/A</v>
      </c>
      <c r="CB56" s="619"/>
      <c r="CC56" s="444">
        <f t="shared" ref="CC56:DH56" si="140">P56</f>
        <v>-95</v>
      </c>
      <c r="CD56" s="444">
        <f t="shared" si="140"/>
        <v>-10</v>
      </c>
      <c r="CE56" s="444">
        <f t="shared" si="140"/>
        <v>-5</v>
      </c>
      <c r="CF56" s="444">
        <f t="shared" si="140"/>
        <v>-5</v>
      </c>
      <c r="CG56" s="444">
        <f t="shared" si="140"/>
        <v>-5</v>
      </c>
      <c r="CH56" s="444">
        <f t="shared" si="140"/>
        <v>30</v>
      </c>
      <c r="CI56" s="444">
        <f t="shared" si="140"/>
        <v>40</v>
      </c>
      <c r="CJ56" s="444">
        <f t="shared" si="140"/>
        <v>-5</v>
      </c>
      <c r="CK56" s="444">
        <f t="shared" si="140"/>
        <v>55</v>
      </c>
      <c r="CL56" s="444">
        <f t="shared" si="140"/>
        <v>-5</v>
      </c>
      <c r="CM56" s="444">
        <f t="shared" si="140"/>
        <v>-10</v>
      </c>
      <c r="CN56" s="444">
        <f t="shared" si="140"/>
        <v>0</v>
      </c>
      <c r="CO56" s="444">
        <f t="shared" si="140"/>
        <v>-15</v>
      </c>
      <c r="CP56" s="444">
        <f t="shared" si="140"/>
        <v>-20</v>
      </c>
      <c r="CQ56" s="444">
        <f t="shared" si="140"/>
        <v>-10</v>
      </c>
      <c r="CR56" s="444">
        <f t="shared" si="140"/>
        <v>0</v>
      </c>
      <c r="CS56" s="444">
        <f t="shared" si="140"/>
        <v>-10</v>
      </c>
      <c r="CT56" s="444">
        <f t="shared" si="140"/>
        <v>0</v>
      </c>
      <c r="CU56" s="444">
        <f t="shared" si="140"/>
        <v>-3.7135677817608959</v>
      </c>
      <c r="CV56" s="444">
        <f t="shared" si="140"/>
        <v>-12.869987589821081</v>
      </c>
      <c r="CW56" s="444">
        <f t="shared" si="140"/>
        <v>-9.6579941485684895</v>
      </c>
      <c r="CX56" s="444">
        <f t="shared" si="140"/>
        <v>6.0270832542961434</v>
      </c>
      <c r="CY56" s="444">
        <f t="shared" si="140"/>
        <v>-20.442004790457666</v>
      </c>
      <c r="CZ56" s="444">
        <f t="shared" si="140"/>
        <v>138.14511871654315</v>
      </c>
      <c r="DA56" s="444">
        <f t="shared" si="140"/>
        <v>341.55213041940618</v>
      </c>
      <c r="DB56" s="444">
        <f t="shared" si="140"/>
        <v>-0.87135995949008427</v>
      </c>
      <c r="DC56" s="444">
        <f t="shared" si="140"/>
        <v>33.40237201601105</v>
      </c>
      <c r="DD56" s="444">
        <f t="shared" si="140"/>
        <v>49.009767711029298</v>
      </c>
      <c r="DE56" s="444">
        <f t="shared" si="140"/>
        <v>-172.95708121272526</v>
      </c>
      <c r="DF56" s="444">
        <f t="shared" si="140"/>
        <v>-48.050226791197126</v>
      </c>
      <c r="DG56" s="444">
        <f t="shared" si="140"/>
        <v>-57.735225730223291</v>
      </c>
      <c r="DH56" s="444">
        <f t="shared" si="140"/>
        <v>-122.9511730673397</v>
      </c>
      <c r="DI56" s="444"/>
      <c r="DJ56" s="444">
        <f>AW56</f>
        <v>-10</v>
      </c>
      <c r="DK56" s="444">
        <f t="shared" ref="DK56:DZ56" si="141">AX56</f>
        <v>-105</v>
      </c>
      <c r="DL56" s="444">
        <f t="shared" si="141"/>
        <v>-10</v>
      </c>
      <c r="DM56" s="444">
        <f t="shared" si="141"/>
        <v>25</v>
      </c>
      <c r="DN56" s="444">
        <f t="shared" si="141"/>
        <v>35</v>
      </c>
      <c r="DO56" s="444">
        <f t="shared" si="141"/>
        <v>50</v>
      </c>
      <c r="DP56" s="444">
        <f t="shared" si="141"/>
        <v>-10</v>
      </c>
      <c r="DQ56" s="444">
        <f t="shared" si="141"/>
        <v>-35</v>
      </c>
      <c r="DR56" s="444">
        <f t="shared" si="141"/>
        <v>-10</v>
      </c>
      <c r="DS56" s="444">
        <f t="shared" si="141"/>
        <v>-10</v>
      </c>
      <c r="DT56" s="444">
        <f t="shared" si="141"/>
        <v>-16.583555371581976</v>
      </c>
      <c r="DU56" s="444">
        <f t="shared" si="141"/>
        <v>-3.630910894272346</v>
      </c>
      <c r="DV56" s="444">
        <f t="shared" si="141"/>
        <v>117.70311392608548</v>
      </c>
      <c r="DW56" s="444">
        <f t="shared" si="141"/>
        <v>340.68077045991612</v>
      </c>
      <c r="DX56" s="444">
        <f t="shared" si="141"/>
        <v>82.412139727040341</v>
      </c>
      <c r="DY56" s="444">
        <f t="shared" si="141"/>
        <v>-221.00730800392239</v>
      </c>
      <c r="DZ56" s="444">
        <f t="shared" si="141"/>
        <v>-180.68639879756299</v>
      </c>
    </row>
    <row r="57" spans="2:130"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35"/>
      <c r="AW57" s="27"/>
      <c r="AX57" s="27"/>
      <c r="AY57" s="27"/>
      <c r="AZ57" s="27"/>
      <c r="BA57" s="27"/>
      <c r="BB57" s="27"/>
      <c r="BC57" s="27"/>
      <c r="BD57" s="27"/>
      <c r="BE57" s="27"/>
      <c r="BF57" s="27"/>
      <c r="BG57" s="27"/>
      <c r="BH57" s="27"/>
      <c r="BI57" s="27"/>
      <c r="BJ57" s="50"/>
      <c r="BK57" s="59"/>
      <c r="BL57" s="59">
        <f t="shared" si="110"/>
        <v>0</v>
      </c>
      <c r="BM57" s="59">
        <f t="shared" si="111"/>
        <v>0</v>
      </c>
      <c r="CC57" s="679"/>
      <c r="CD57" s="679"/>
      <c r="CE57" s="679"/>
      <c r="CF57" s="679"/>
      <c r="CG57" s="679"/>
      <c r="CH57" s="679"/>
      <c r="CI57" s="679"/>
      <c r="CJ57" s="679"/>
      <c r="CK57" s="679"/>
      <c r="CL57" s="679"/>
      <c r="CM57" s="679"/>
      <c r="CN57" s="679"/>
      <c r="CO57" s="679"/>
      <c r="CP57" s="679"/>
      <c r="CQ57" s="679"/>
      <c r="CR57" s="679"/>
      <c r="CS57" s="679"/>
      <c r="CT57" s="679"/>
      <c r="CU57" s="679"/>
      <c r="CV57" s="444"/>
      <c r="CW57" s="444"/>
      <c r="CX57" s="444"/>
      <c r="CY57" s="444"/>
      <c r="CZ57" s="444"/>
      <c r="DA57" s="444"/>
      <c r="DB57" s="444"/>
      <c r="DC57" s="444"/>
      <c r="DD57" s="444"/>
      <c r="DE57" s="444"/>
      <c r="DF57" s="444"/>
      <c r="DG57" s="444"/>
      <c r="DH57" s="444"/>
      <c r="DI57" s="444"/>
      <c r="DJ57" s="679"/>
      <c r="DK57" s="679"/>
      <c r="DL57" s="679"/>
      <c r="DM57" s="679"/>
      <c r="DN57" s="679"/>
      <c r="DO57" s="679"/>
      <c r="DP57" s="679"/>
      <c r="DQ57" s="679"/>
      <c r="DR57" s="679"/>
      <c r="DS57" s="679"/>
      <c r="DT57" s="679"/>
      <c r="DU57" s="679"/>
      <c r="DV57" s="679"/>
      <c r="DW57" s="679"/>
      <c r="DX57" s="679"/>
      <c r="DY57" s="679"/>
      <c r="DZ57" s="679"/>
    </row>
    <row r="58" spans="2:130" s="432" customFormat="1" x14ac:dyDescent="0.2">
      <c r="B58" s="56" t="s">
        <v>3</v>
      </c>
      <c r="C58" s="695">
        <v>935</v>
      </c>
      <c r="D58" s="695">
        <v>150</v>
      </c>
      <c r="E58" s="695">
        <v>305</v>
      </c>
      <c r="F58" s="695">
        <v>535</v>
      </c>
      <c r="G58" s="695">
        <v>275</v>
      </c>
      <c r="H58" s="695">
        <v>15</v>
      </c>
      <c r="I58" s="695">
        <f t="shared" ref="I58:L58" si="142">I46+I51+I56</f>
        <v>1236.8318457356809</v>
      </c>
      <c r="J58" s="695">
        <f t="shared" si="142"/>
        <v>1543.7189258818012</v>
      </c>
      <c r="K58" s="695">
        <f t="shared" si="142"/>
        <v>-44.9763453768727</v>
      </c>
      <c r="L58" s="695">
        <f t="shared" si="142"/>
        <v>-455.22479871121806</v>
      </c>
      <c r="M58" s="603" t="str">
        <f t="shared" ref="M58:N59" si="143">IF(ISERROR(K58/J58),"N/A",IF(J58&lt;0,"N/A",IF(K58&lt;0,"N/A",IF(K58/J58-1&gt;300%,"&gt;±300%",IF(K58/J58-1&lt;-300%,"&gt;±300%",K58/J58-1)))))</f>
        <v>N/A</v>
      </c>
      <c r="N58" s="279" t="str">
        <f t="shared" si="143"/>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U58" si="144">AH46+AH51+AH56</f>
        <v>790.1661115212097</v>
      </c>
      <c r="AI58" s="57">
        <f t="shared" si="144"/>
        <v>122.24379953203626</v>
      </c>
      <c r="AJ58" s="57">
        <f t="shared" si="144"/>
        <v>246.81899767772558</v>
      </c>
      <c r="AK58" s="57">
        <f t="shared" si="144"/>
        <v>77.602937004709432</v>
      </c>
      <c r="AL58" s="57">
        <f t="shared" si="144"/>
        <v>66.580394547265257</v>
      </c>
      <c r="AM58" s="57">
        <f t="shared" si="144"/>
        <v>382.79631665098714</v>
      </c>
      <c r="AN58" s="57">
        <f t="shared" si="144"/>
        <v>959.66732608193229</v>
      </c>
      <c r="AO58" s="57">
        <f t="shared" si="144"/>
        <v>134.67488860161626</v>
      </c>
      <c r="AP58" s="57">
        <f t="shared" si="144"/>
        <v>158.67181550394133</v>
      </c>
      <c r="AQ58" s="57">
        <f t="shared" si="144"/>
        <v>186.80608495644449</v>
      </c>
      <c r="AR58" s="57">
        <f t="shared" si="144"/>
        <v>-282.38634449291567</v>
      </c>
      <c r="AS58" s="57">
        <f t="shared" si="144"/>
        <v>-108.06790134434286</v>
      </c>
      <c r="AT58" s="57">
        <f t="shared" si="144"/>
        <v>-165.43787461388203</v>
      </c>
      <c r="AU58" s="57">
        <f t="shared" si="144"/>
        <v>-141.96223184620774</v>
      </c>
      <c r="AV58" s="635"/>
      <c r="AW58" s="57">
        <f>D58-AX58</f>
        <v>325</v>
      </c>
      <c r="AX58" s="57">
        <f>SUM(P58:Q58)</f>
        <v>-175</v>
      </c>
      <c r="AY58" s="57">
        <f>SUM(R58:S58)</f>
        <v>105</v>
      </c>
      <c r="AZ58" s="57">
        <f>SUM(T58:U58)</f>
        <v>190</v>
      </c>
      <c r="BA58" s="57">
        <f>SUM(V58:W58)</f>
        <v>260</v>
      </c>
      <c r="BB58" s="57">
        <f>SUM(X58:Y58)</f>
        <v>275</v>
      </c>
      <c r="BC58" s="57">
        <f>SUM(Z58:AA58)</f>
        <v>185</v>
      </c>
      <c r="BD58" s="57">
        <f>SUM(AB58:AC58)</f>
        <v>90</v>
      </c>
      <c r="BE58" s="57">
        <f>SUM(AD58:AE58)</f>
        <v>5</v>
      </c>
      <c r="BF58" s="57">
        <f>SUM(AF58:AG58)</f>
        <v>0</v>
      </c>
      <c r="BG58" s="57">
        <f t="shared" ref="BG58" si="145">AH58+AI58</f>
        <v>912.40991105324599</v>
      </c>
      <c r="BH58" s="57">
        <f t="shared" ref="BH58" si="146">AJ58+AK58</f>
        <v>324.42193468243499</v>
      </c>
      <c r="BI58" s="57">
        <f>AL58+AM58</f>
        <v>449.37671119825239</v>
      </c>
      <c r="BJ58" s="622">
        <f>AN58+AO58</f>
        <v>1094.3422146835485</v>
      </c>
      <c r="BK58" s="622">
        <f>AP58+AQ58</f>
        <v>345.47790046038585</v>
      </c>
      <c r="BL58" s="622">
        <f t="shared" si="110"/>
        <v>-390.45424583725855</v>
      </c>
      <c r="BM58" s="622">
        <f t="shared" si="111"/>
        <v>-307.40010646008977</v>
      </c>
      <c r="BO58" s="56" t="s">
        <v>3</v>
      </c>
      <c r="BP58" s="57">
        <f t="shared" ref="BP58:CA59" si="147">C58</f>
        <v>935</v>
      </c>
      <c r="BQ58" s="57">
        <f t="shared" si="147"/>
        <v>150</v>
      </c>
      <c r="BR58" s="57">
        <f t="shared" si="147"/>
        <v>305</v>
      </c>
      <c r="BS58" s="57">
        <f t="shared" si="147"/>
        <v>535</v>
      </c>
      <c r="BT58" s="57">
        <f t="shared" si="147"/>
        <v>275</v>
      </c>
      <c r="BU58" s="57">
        <f t="shared" si="147"/>
        <v>15</v>
      </c>
      <c r="BV58" s="57">
        <f t="shared" si="147"/>
        <v>1236.8318457356809</v>
      </c>
      <c r="BW58" s="57">
        <f t="shared" si="147"/>
        <v>1543.7189258818012</v>
      </c>
      <c r="BX58" s="57">
        <f t="shared" si="147"/>
        <v>-44.9763453768727</v>
      </c>
      <c r="BY58" s="57">
        <f t="shared" si="147"/>
        <v>-455.22479871121806</v>
      </c>
      <c r="BZ58" s="283" t="str">
        <f t="shared" si="147"/>
        <v>N/A</v>
      </c>
      <c r="CA58" s="283" t="str">
        <f t="shared" si="147"/>
        <v>N/A</v>
      </c>
      <c r="CC58" s="455">
        <f t="shared" ref="CC58:CR59" si="148">P58</f>
        <v>-175</v>
      </c>
      <c r="CD58" s="455">
        <f t="shared" si="148"/>
        <v>0</v>
      </c>
      <c r="CE58" s="455">
        <f t="shared" si="148"/>
        <v>-10</v>
      </c>
      <c r="CF58" s="455">
        <f t="shared" si="148"/>
        <v>115</v>
      </c>
      <c r="CG58" s="455">
        <f t="shared" si="148"/>
        <v>285</v>
      </c>
      <c r="CH58" s="455">
        <f t="shared" si="148"/>
        <v>-95</v>
      </c>
      <c r="CI58" s="455">
        <f t="shared" si="148"/>
        <v>165</v>
      </c>
      <c r="CJ58" s="455">
        <f t="shared" si="148"/>
        <v>95</v>
      </c>
      <c r="CK58" s="455">
        <f t="shared" si="148"/>
        <v>50</v>
      </c>
      <c r="CL58" s="455">
        <f t="shared" si="148"/>
        <v>225</v>
      </c>
      <c r="CM58" s="455">
        <f t="shared" si="148"/>
        <v>80</v>
      </c>
      <c r="CN58" s="455">
        <f t="shared" si="148"/>
        <v>105</v>
      </c>
      <c r="CO58" s="455">
        <f t="shared" si="148"/>
        <v>-10</v>
      </c>
      <c r="CP58" s="455">
        <f t="shared" si="148"/>
        <v>100</v>
      </c>
      <c r="CQ58" s="455">
        <f t="shared" si="148"/>
        <v>60</v>
      </c>
      <c r="CR58" s="455">
        <f t="shared" si="148"/>
        <v>-55</v>
      </c>
      <c r="CS58" s="455">
        <f t="shared" ref="CS58:DH59" si="149">AF58</f>
        <v>65</v>
      </c>
      <c r="CT58" s="455">
        <f t="shared" si="149"/>
        <v>-65</v>
      </c>
      <c r="CU58" s="455">
        <f t="shared" si="149"/>
        <v>790.1661115212097</v>
      </c>
      <c r="CV58" s="455">
        <f t="shared" si="149"/>
        <v>122.24379953203626</v>
      </c>
      <c r="CW58" s="455">
        <f t="shared" si="149"/>
        <v>246.81899767772558</v>
      </c>
      <c r="CX58" s="455">
        <f t="shared" si="149"/>
        <v>77.602937004709432</v>
      </c>
      <c r="CY58" s="455">
        <f t="shared" si="149"/>
        <v>66.580394547265257</v>
      </c>
      <c r="CZ58" s="455">
        <f t="shared" si="149"/>
        <v>382.79631665098714</v>
      </c>
      <c r="DA58" s="455">
        <f t="shared" si="149"/>
        <v>959.66732608193229</v>
      </c>
      <c r="DB58" s="455">
        <f t="shared" si="149"/>
        <v>134.67488860161626</v>
      </c>
      <c r="DC58" s="455">
        <f t="shared" si="149"/>
        <v>158.67181550394133</v>
      </c>
      <c r="DD58" s="455">
        <f t="shared" si="149"/>
        <v>186.80608495644449</v>
      </c>
      <c r="DE58" s="455">
        <f t="shared" si="149"/>
        <v>-282.38634449291567</v>
      </c>
      <c r="DF58" s="455">
        <f t="shared" si="149"/>
        <v>-108.06790134434286</v>
      </c>
      <c r="DG58" s="455">
        <f t="shared" si="149"/>
        <v>-165.43787461388203</v>
      </c>
      <c r="DH58" s="455">
        <f t="shared" si="149"/>
        <v>-141.96223184620774</v>
      </c>
      <c r="DI58" s="455"/>
      <c r="DJ58" s="455">
        <f>AW58</f>
        <v>325</v>
      </c>
      <c r="DK58" s="455">
        <f t="shared" ref="DK58:DZ58" si="150">AX58</f>
        <v>-175</v>
      </c>
      <c r="DL58" s="455">
        <f t="shared" si="150"/>
        <v>105</v>
      </c>
      <c r="DM58" s="455">
        <f t="shared" si="150"/>
        <v>190</v>
      </c>
      <c r="DN58" s="455">
        <f t="shared" si="150"/>
        <v>260</v>
      </c>
      <c r="DO58" s="455">
        <f t="shared" si="150"/>
        <v>275</v>
      </c>
      <c r="DP58" s="455">
        <f t="shared" si="150"/>
        <v>185</v>
      </c>
      <c r="DQ58" s="455">
        <f t="shared" si="150"/>
        <v>90</v>
      </c>
      <c r="DR58" s="455">
        <f t="shared" si="150"/>
        <v>5</v>
      </c>
      <c r="DS58" s="455">
        <f t="shared" si="150"/>
        <v>0</v>
      </c>
      <c r="DT58" s="455">
        <f t="shared" si="150"/>
        <v>912.40991105324599</v>
      </c>
      <c r="DU58" s="455">
        <f t="shared" si="150"/>
        <v>324.42193468243499</v>
      </c>
      <c r="DV58" s="455">
        <f t="shared" si="150"/>
        <v>449.37671119825239</v>
      </c>
      <c r="DW58" s="455">
        <f t="shared" si="150"/>
        <v>1094.3422146835485</v>
      </c>
      <c r="DX58" s="455">
        <f t="shared" si="150"/>
        <v>345.47790046038585</v>
      </c>
      <c r="DY58" s="455">
        <f t="shared" si="150"/>
        <v>-390.45424583725855</v>
      </c>
      <c r="DZ58" s="455">
        <f t="shared" si="150"/>
        <v>-307.40010646008977</v>
      </c>
    </row>
    <row r="59" spans="2:130" s="432" customFormat="1" x14ac:dyDescent="0.2">
      <c r="B59" s="41" t="s">
        <v>26</v>
      </c>
      <c r="C59" s="673">
        <v>8590</v>
      </c>
      <c r="D59" s="673">
        <v>8090</v>
      </c>
      <c r="E59" s="673">
        <v>8240</v>
      </c>
      <c r="F59" s="673">
        <v>8345</v>
      </c>
      <c r="G59" s="673">
        <v>7850</v>
      </c>
      <c r="H59" s="673">
        <v>7365</v>
      </c>
      <c r="I59" s="673">
        <f t="shared" ref="I59" si="151">SUM(I6,I13,I20,I26,I32,I38,I44,I58,I45)</f>
        <v>8353.4597978792808</v>
      </c>
      <c r="J59" s="673">
        <f>SUM(J6,J13,J20,J26,J32,J38,J44,J58,J45)</f>
        <v>7793.6713459355715</v>
      </c>
      <c r="K59" s="673">
        <f t="shared" ref="K59:L59" si="152">SUM(K6,K13,K20,K26,K32,K38,K44,K58,K45)</f>
        <v>7053.401079295897</v>
      </c>
      <c r="L59" s="673">
        <f t="shared" si="152"/>
        <v>6650.1251484000904</v>
      </c>
      <c r="M59" s="278">
        <f t="shared" si="143"/>
        <v>-9.4983510823269168E-2</v>
      </c>
      <c r="N59" s="222">
        <f t="shared" si="143"/>
        <v>-5.7174677345310343E-2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35"/>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23">
        <f>AP59+AQ59</f>
        <v>3938.0556490970062</v>
      </c>
      <c r="BL59" s="623">
        <f t="shared" si="110"/>
        <v>3117.0817345892428</v>
      </c>
      <c r="BM59" s="623">
        <f t="shared" si="111"/>
        <v>3169.4701737072755</v>
      </c>
      <c r="BO59" s="41" t="s">
        <v>26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2">
        <f t="shared" si="147"/>
        <v>-9.4983510823269168E-2</v>
      </c>
      <c r="CA59" s="222">
        <f t="shared" si="147"/>
        <v>-5.7174677345310343E-2</v>
      </c>
      <c r="CB59" s="36"/>
      <c r="CC59" s="456">
        <f t="shared" si="148"/>
        <v>1730</v>
      </c>
      <c r="CD59" s="456">
        <f t="shared" si="148"/>
        <v>1935</v>
      </c>
      <c r="CE59" s="456">
        <f t="shared" si="148"/>
        <v>2010</v>
      </c>
      <c r="CF59" s="456">
        <f t="shared" si="148"/>
        <v>2080</v>
      </c>
      <c r="CG59" s="456">
        <f t="shared" si="148"/>
        <v>2310</v>
      </c>
      <c r="CH59" s="456">
        <f t="shared" si="148"/>
        <v>1885</v>
      </c>
      <c r="CI59" s="456">
        <f t="shared" si="148"/>
        <v>2075</v>
      </c>
      <c r="CJ59" s="456">
        <f t="shared" si="148"/>
        <v>2075</v>
      </c>
      <c r="CK59" s="456">
        <f t="shared" si="148"/>
        <v>1955</v>
      </c>
      <c r="CL59" s="456">
        <f t="shared" si="148"/>
        <v>2210</v>
      </c>
      <c r="CM59" s="456">
        <f t="shared" si="148"/>
        <v>1995</v>
      </c>
      <c r="CN59" s="456">
        <f t="shared" si="148"/>
        <v>1965</v>
      </c>
      <c r="CO59" s="456">
        <f t="shared" si="148"/>
        <v>1805</v>
      </c>
      <c r="CP59" s="456">
        <f t="shared" si="148"/>
        <v>2075</v>
      </c>
      <c r="CQ59" s="456">
        <f t="shared" si="148"/>
        <v>1935</v>
      </c>
      <c r="CR59" s="456">
        <f t="shared" si="148"/>
        <v>1825</v>
      </c>
      <c r="CS59" s="456">
        <f t="shared" si="149"/>
        <v>1845</v>
      </c>
      <c r="CT59" s="456">
        <f t="shared" si="149"/>
        <v>1785</v>
      </c>
      <c r="CU59" s="456">
        <f t="shared" si="149"/>
        <v>2653.3395785725743</v>
      </c>
      <c r="CV59" s="456">
        <f t="shared" si="149"/>
        <v>1942.9665627932736</v>
      </c>
      <c r="CW59" s="456">
        <f t="shared" si="149"/>
        <v>1988.5726686143948</v>
      </c>
      <c r="CX59" s="456">
        <f t="shared" si="149"/>
        <v>1768.7421727806332</v>
      </c>
      <c r="CY59" s="456">
        <f t="shared" si="149"/>
        <v>1685.9733490405567</v>
      </c>
      <c r="CZ59" s="456">
        <f t="shared" si="149"/>
        <v>1497.8250804453751</v>
      </c>
      <c r="DA59" s="456">
        <f t="shared" si="149"/>
        <v>2680.9181353549884</v>
      </c>
      <c r="DB59" s="456">
        <f t="shared" si="149"/>
        <v>1927.7891325270707</v>
      </c>
      <c r="DC59" s="456">
        <f t="shared" si="149"/>
        <v>2078.1927049504693</v>
      </c>
      <c r="DD59" s="456">
        <f t="shared" si="149"/>
        <v>1859.8629441465368</v>
      </c>
      <c r="DE59" s="456">
        <f t="shared" si="149"/>
        <v>1389.393117642566</v>
      </c>
      <c r="DF59" s="456">
        <f t="shared" si="149"/>
        <v>1727.688616946677</v>
      </c>
      <c r="DG59" s="456">
        <f t="shared" si="149"/>
        <v>1557.5639488474458</v>
      </c>
      <c r="DH59" s="456">
        <f t="shared" si="149"/>
        <v>1611.9062248598298</v>
      </c>
      <c r="DI59" s="456"/>
      <c r="DJ59" s="456">
        <f t="shared" ref="DJ59:DZ59" si="155">AW59</f>
        <v>4420</v>
      </c>
      <c r="DK59" s="456">
        <f t="shared" si="155"/>
        <v>3665</v>
      </c>
      <c r="DL59" s="456">
        <f t="shared" si="155"/>
        <v>4090</v>
      </c>
      <c r="DM59" s="456">
        <f t="shared" si="155"/>
        <v>4155</v>
      </c>
      <c r="DN59" s="456">
        <f t="shared" si="155"/>
        <v>4150</v>
      </c>
      <c r="DO59" s="456">
        <f t="shared" si="155"/>
        <v>4165</v>
      </c>
      <c r="DP59" s="456">
        <f t="shared" si="155"/>
        <v>3960</v>
      </c>
      <c r="DQ59" s="456">
        <f t="shared" si="155"/>
        <v>3880</v>
      </c>
      <c r="DR59" s="456">
        <f t="shared" si="155"/>
        <v>3760</v>
      </c>
      <c r="DS59" s="456">
        <f t="shared" si="155"/>
        <v>3630</v>
      </c>
      <c r="DT59" s="456">
        <f t="shared" si="155"/>
        <v>4592.7623432354139</v>
      </c>
      <c r="DU59" s="456">
        <f t="shared" si="155"/>
        <v>3743.5710432645933</v>
      </c>
      <c r="DV59" s="456">
        <f t="shared" si="155"/>
        <v>3183.7984294859316</v>
      </c>
      <c r="DW59" s="456">
        <f t="shared" si="155"/>
        <v>4608.7072678820587</v>
      </c>
      <c r="DX59" s="456">
        <f t="shared" si="155"/>
        <v>3938.0556490970062</v>
      </c>
      <c r="DY59" s="456">
        <f t="shared" si="155"/>
        <v>3117.0817345892428</v>
      </c>
      <c r="DZ59" s="456">
        <f t="shared" si="155"/>
        <v>3169.4701737072755</v>
      </c>
    </row>
    <row r="60" spans="2:130" s="655" customFormat="1" x14ac:dyDescent="0.2">
      <c r="B60" s="652"/>
      <c r="C60" s="653">
        <v>8590</v>
      </c>
      <c r="D60" s="653">
        <v>8095</v>
      </c>
      <c r="E60" s="653">
        <v>8235</v>
      </c>
      <c r="F60" s="653">
        <v>8355</v>
      </c>
      <c r="G60" s="653">
        <v>7860</v>
      </c>
      <c r="H60" s="653">
        <v>7375</v>
      </c>
      <c r="I60" s="653">
        <v>8353.4597978792808</v>
      </c>
      <c r="J60" s="653">
        <v>7793.6713459355715</v>
      </c>
      <c r="K60" s="653">
        <v>7053.401079295897</v>
      </c>
      <c r="L60" s="653">
        <v>6540.1251484000904</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2653.3395785725747</v>
      </c>
      <c r="AI60" s="653">
        <v>1942.9665627932739</v>
      </c>
      <c r="AJ60" s="653">
        <v>1988.5726686143953</v>
      </c>
      <c r="AK60" s="653">
        <v>1768.7421727806332</v>
      </c>
      <c r="AL60" s="653">
        <v>1685.973349040557</v>
      </c>
      <c r="AM60" s="653">
        <v>1497.8250804453751</v>
      </c>
      <c r="AN60" s="653">
        <v>2680.9181353549884</v>
      </c>
      <c r="AO60" s="653">
        <v>1927.7891325270707</v>
      </c>
      <c r="AP60" s="653">
        <v>2078.1927049504689</v>
      </c>
      <c r="AQ60" s="653">
        <v>1859.8629441465366</v>
      </c>
      <c r="AR60" s="653">
        <v>1389.3931176425656</v>
      </c>
      <c r="AS60" s="653"/>
      <c r="AT60" s="653"/>
      <c r="AU60" s="653"/>
      <c r="AV60" s="653"/>
      <c r="AW60" s="653">
        <v>4420</v>
      </c>
      <c r="AX60" s="653">
        <v>3675</v>
      </c>
      <c r="AY60" s="653">
        <v>4090</v>
      </c>
      <c r="AZ60" s="653">
        <v>4195</v>
      </c>
      <c r="BA60" s="653">
        <v>4150</v>
      </c>
      <c r="BB60" s="653">
        <v>4165</v>
      </c>
      <c r="BC60" s="653">
        <v>3960</v>
      </c>
      <c r="BD60" s="653">
        <v>3880</v>
      </c>
      <c r="BE60" s="653">
        <v>3760</v>
      </c>
      <c r="BF60" s="653">
        <v>3630</v>
      </c>
      <c r="BG60" s="653">
        <v>4596.3061413658488</v>
      </c>
      <c r="BH60" s="653">
        <v>3757.3148413950285</v>
      </c>
      <c r="BI60" s="653">
        <v>3183.798429485932</v>
      </c>
      <c r="BJ60" s="653">
        <v>4608.7072678820587</v>
      </c>
      <c r="BK60" s="653">
        <v>3938.0556490970057</v>
      </c>
      <c r="BL60" s="653"/>
      <c r="BM60" s="653"/>
    </row>
    <row r="61" spans="2:130"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BA61" s="36"/>
      <c r="BB61" s="36"/>
      <c r="BC61" s="36"/>
      <c r="BD61" s="36"/>
      <c r="BE61" s="36"/>
      <c r="BF61" s="36"/>
      <c r="BG61" s="36"/>
      <c r="BH61" s="36"/>
      <c r="BI61" s="36"/>
      <c r="BJ61" s="36"/>
      <c r="BK61" s="36"/>
      <c r="BL61" s="36"/>
      <c r="BM61" s="36"/>
      <c r="BN61" s="36"/>
    </row>
    <row r="62" spans="2:130"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30" x14ac:dyDescent="0.2">
      <c r="B63" s="23"/>
      <c r="C63" s="62"/>
      <c r="D63" s="62"/>
      <c r="E63" s="62"/>
      <c r="F63" s="62"/>
      <c r="G63" s="62"/>
      <c r="H63" s="62"/>
      <c r="I63" s="487"/>
      <c r="J63" s="487"/>
      <c r="K63" s="487"/>
      <c r="L63" s="487"/>
      <c r="M63" s="208"/>
      <c r="N63" s="208"/>
      <c r="P63" s="62"/>
    </row>
    <row r="64" spans="2:130" x14ac:dyDescent="0.2">
      <c r="B64" s="23"/>
      <c r="C64" s="62"/>
      <c r="D64" s="62"/>
      <c r="E64" s="62"/>
      <c r="F64" s="62"/>
      <c r="G64" s="62"/>
      <c r="H64" s="62"/>
      <c r="I64" s="487"/>
      <c r="J64" s="487"/>
      <c r="K64" s="487"/>
      <c r="L64" s="487"/>
      <c r="M64" s="208"/>
      <c r="N64" s="208"/>
      <c r="P64" s="62"/>
    </row>
    <row r="65" spans="2:66" x14ac:dyDescent="0.2">
      <c r="B65" s="23"/>
      <c r="C65" s="62"/>
      <c r="D65" s="62"/>
      <c r="E65" s="62"/>
      <c r="F65" s="62"/>
      <c r="G65" s="62"/>
      <c r="H65" s="62"/>
      <c r="I65" s="487"/>
      <c r="J65" s="487"/>
      <c r="K65" s="487"/>
      <c r="L65" s="487"/>
      <c r="M65" s="208"/>
      <c r="N65" s="208"/>
      <c r="P65" s="62"/>
    </row>
    <row r="69" spans="2:66"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dimension ref="A1:BY23"/>
  <sheetViews>
    <sheetView workbookViewId="0">
      <selection activeCell="P28" sqref="P28"/>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30" width="6.7109375" style="519" customWidth="1"/>
    <col min="31" max="31" width="9.7109375" style="519" customWidth="1"/>
    <col min="32" max="32" width="9.42578125" style="519" customWidth="1"/>
    <col min="33" max="33" width="6" style="519" customWidth="1"/>
    <col min="34" max="38" width="6.7109375" style="519" bestFit="1" customWidth="1"/>
    <col min="39" max="40" width="6.7109375" style="519" customWidth="1"/>
    <col min="41" max="41" width="9" style="519"/>
    <col min="42" max="42" width="26.42578125" style="519" bestFit="1" customWidth="1"/>
    <col min="43" max="50" width="4.7109375" style="519" bestFit="1" customWidth="1"/>
    <col min="51" max="51" width="5" style="519" bestFit="1" customWidth="1"/>
    <col min="52" max="52" width="5" style="519" customWidth="1"/>
    <col min="53" max="53" width="8.7109375" style="519" bestFit="1" customWidth="1"/>
    <col min="54" max="54" width="9.28515625" style="519" bestFit="1" customWidth="1"/>
    <col min="55" max="55" width="4.28515625" style="519" customWidth="1"/>
    <col min="56" max="60" width="6.42578125" style="519" hidden="1" customWidth="1"/>
    <col min="61" max="64" width="7" style="519" hidden="1" customWidth="1"/>
    <col min="65" max="67" width="7" style="519" customWidth="1"/>
    <col min="68" max="70" width="9" style="519"/>
    <col min="71" max="75" width="6.7109375" style="519" bestFit="1" customWidth="1"/>
    <col min="76" max="16384" width="9" style="519"/>
  </cols>
  <sheetData>
    <row r="1" spans="1:77"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F1" s="104"/>
      <c r="AH1" s="15"/>
      <c r="AI1" s="15"/>
      <c r="AJ1" s="15"/>
      <c r="AK1" s="15"/>
      <c r="AL1" s="15"/>
      <c r="AM1" s="15"/>
      <c r="AN1" s="15"/>
      <c r="AP1" s="39" t="s">
        <v>52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F2" s="104"/>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25">
      <c r="A3" s="15"/>
      <c r="B3" s="16" t="s">
        <v>173</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F3" s="102"/>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33.7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t="s">
        <v>174</v>
      </c>
      <c r="AD4" s="202"/>
      <c r="AE4" s="202" t="s">
        <v>175</v>
      </c>
      <c r="AF4" s="202" t="s">
        <v>176</v>
      </c>
      <c r="AH4" s="200" t="s">
        <v>93</v>
      </c>
      <c r="AI4" s="200" t="s">
        <v>94</v>
      </c>
      <c r="AJ4" s="200" t="s">
        <v>109</v>
      </c>
      <c r="AK4" s="200" t="s">
        <v>134</v>
      </c>
      <c r="AL4" s="200" t="s">
        <v>147</v>
      </c>
      <c r="AM4" s="200" t="s">
        <v>161</v>
      </c>
      <c r="AN4" s="200" t="s">
        <v>177</v>
      </c>
      <c r="AO4" s="200"/>
      <c r="AP4" s="275" t="s">
        <v>121</v>
      </c>
      <c r="AQ4" s="200">
        <v>2013</v>
      </c>
      <c r="AR4" s="200">
        <v>2014</v>
      </c>
      <c r="AS4" s="200">
        <v>2015</v>
      </c>
      <c r="AT4" s="200">
        <v>2016</v>
      </c>
      <c r="AU4" s="200">
        <v>2017</v>
      </c>
      <c r="AV4" s="200">
        <v>2018</v>
      </c>
      <c r="AW4" s="200">
        <v>2019</v>
      </c>
      <c r="AX4" s="200">
        <v>2020</v>
      </c>
      <c r="AY4" s="200">
        <f>K4</f>
        <v>2021</v>
      </c>
      <c r="AZ4" s="200" t="str">
        <f>L4</f>
        <v>2022f</v>
      </c>
      <c r="BA4" s="202" t="str">
        <f>M4</f>
        <v>2021/ 2020 Growth %</v>
      </c>
      <c r="BB4" s="202" t="s">
        <v>167</v>
      </c>
      <c r="BC4" s="200"/>
      <c r="BD4" s="202" t="s">
        <v>82</v>
      </c>
      <c r="BE4" s="202" t="s">
        <v>88</v>
      </c>
      <c r="BF4" s="202" t="s">
        <v>89</v>
      </c>
      <c r="BG4" s="202" t="s">
        <v>87</v>
      </c>
      <c r="BH4" s="202" t="s">
        <v>90</v>
      </c>
      <c r="BI4" s="202" t="str">
        <f t="shared" ref="BI4:BQ4" si="0">U4</f>
        <v>Q2 2020</v>
      </c>
      <c r="BJ4" s="202" t="str">
        <f t="shared" si="0"/>
        <v>Q3 2020</v>
      </c>
      <c r="BK4" s="202" t="str">
        <f t="shared" si="0"/>
        <v>Q4 2020</v>
      </c>
      <c r="BL4" s="202" t="str">
        <f t="shared" si="0"/>
        <v>Q1 2021</v>
      </c>
      <c r="BM4" s="202" t="str">
        <f t="shared" si="0"/>
        <v>Q2 2021</v>
      </c>
      <c r="BN4" s="202" t="str">
        <f t="shared" si="0"/>
        <v>Q3 2021</v>
      </c>
      <c r="BO4" s="202" t="str">
        <f t="shared" si="0"/>
        <v>Q4 2021</v>
      </c>
      <c r="BP4" s="202" t="str">
        <f t="shared" si="0"/>
        <v>Q1 2022</v>
      </c>
      <c r="BQ4" s="202" t="str">
        <f t="shared" si="0"/>
        <v>Q2 2022</v>
      </c>
      <c r="BR4" s="202"/>
      <c r="BS4" s="200" t="str">
        <f>AH4</f>
        <v>H1 2019</v>
      </c>
      <c r="BT4" s="200" t="str">
        <f t="shared" ref="BT4:BY4" si="1">AI4</f>
        <v>H2 2019</v>
      </c>
      <c r="BU4" s="200" t="str">
        <f t="shared" si="1"/>
        <v>H1 2020</v>
      </c>
      <c r="BV4" s="200" t="str">
        <f t="shared" si="1"/>
        <v>H2 2020</v>
      </c>
      <c r="BW4" s="200" t="str">
        <f t="shared" si="1"/>
        <v>H1 2021</v>
      </c>
      <c r="BX4" s="200" t="str">
        <f t="shared" si="1"/>
        <v>H2 2021</v>
      </c>
      <c r="BY4" s="200" t="str">
        <f t="shared" si="1"/>
        <v>H1 2022</v>
      </c>
    </row>
    <row r="5" spans="1:77"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F5" s="15"/>
      <c r="AH5" s="36"/>
      <c r="AI5" s="36"/>
      <c r="AJ5" s="36"/>
      <c r="AK5" s="36"/>
      <c r="AL5" s="36"/>
      <c r="AM5" s="36"/>
      <c r="AN5" s="36"/>
      <c r="AP5" s="49"/>
      <c r="AQ5" s="13"/>
      <c r="AR5" s="13"/>
      <c r="AS5" s="13"/>
      <c r="AT5" s="13"/>
      <c r="AU5" s="13"/>
      <c r="AV5" s="13"/>
      <c r="AW5" s="13"/>
      <c r="AX5" s="13"/>
      <c r="AY5" s="13"/>
      <c r="AZ5" s="13"/>
      <c r="BA5" s="208"/>
      <c r="BB5" s="208"/>
      <c r="BC5" s="15"/>
      <c r="BD5" s="36"/>
      <c r="BE5" s="36"/>
      <c r="BF5" s="36"/>
      <c r="BG5" s="36"/>
      <c r="BH5" s="15"/>
      <c r="BI5" s="15"/>
      <c r="BJ5" s="15"/>
      <c r="BK5" s="15"/>
      <c r="BL5" s="15"/>
      <c r="BM5" s="15"/>
      <c r="BN5" s="15"/>
      <c r="BO5" s="15"/>
      <c r="BP5" s="15"/>
      <c r="BQ5" s="15"/>
      <c r="BR5" s="15"/>
      <c r="BS5" s="15"/>
      <c r="BT5" s="15"/>
      <c r="BU5" s="15"/>
    </row>
    <row r="6" spans="1:77" x14ac:dyDescent="0.25">
      <c r="A6" s="15"/>
      <c r="B6" s="20" t="s">
        <v>104</v>
      </c>
      <c r="C6" s="520">
        <v>1120</v>
      </c>
      <c r="D6" s="520">
        <v>1255</v>
      </c>
      <c r="E6" s="520">
        <v>1185</v>
      </c>
      <c r="F6" s="520">
        <v>1210</v>
      </c>
      <c r="G6" s="520">
        <v>1325</v>
      </c>
      <c r="H6" s="520">
        <v>1420</v>
      </c>
      <c r="I6" s="50">
        <f>SUM(I7:I11)</f>
        <v>1588.7190702675166</v>
      </c>
      <c r="J6" s="50">
        <f t="shared" ref="J6:L6" si="2">SUM(J7:J11)</f>
        <v>1440.2559191955786</v>
      </c>
      <c r="K6" s="50">
        <f t="shared" si="2"/>
        <v>1447.5814015681267</v>
      </c>
      <c r="L6" s="50">
        <f t="shared" si="2"/>
        <v>1237.6217315881349</v>
      </c>
      <c r="M6" s="492">
        <f>IF(ISERROR(K6/J6),"N/A",IF(J6&lt;0,"N/A",IF(K6&lt;0,"N/A",IF(K6/J6-1&gt;300%,"&gt;±300%",IF(K6/J6-1&lt;-300%,"&gt;±300%",K6/J6-1)))))</f>
        <v>5.0862366020614225E-3</v>
      </c>
      <c r="N6" s="492">
        <f>IF(ISERROR(L6/K6),"N/A",IF(K6&lt;0,"N/A",IF(L6&lt;0,"N/A",IF(L6/K6-1&gt;300%,"&gt;±300%",IF(L6/K6-1&lt;-300%,"&gt;±300%",L6/K6-1)))))</f>
        <v>-0.14504170180174181</v>
      </c>
      <c r="O6" s="198"/>
      <c r="P6" s="50">
        <f>SUM(P7:P11)</f>
        <v>397.70199269080894</v>
      </c>
      <c r="Q6" s="50">
        <f t="shared" ref="Q6:AC6" si="3">SUM(Q7:Q11)</f>
        <v>416.27257763732803</v>
      </c>
      <c r="R6" s="50">
        <f t="shared" si="3"/>
        <v>386.83217705963995</v>
      </c>
      <c r="S6" s="50">
        <f t="shared" si="3"/>
        <v>387.9123228797398</v>
      </c>
      <c r="T6" s="50">
        <f t="shared" si="3"/>
        <v>361.25308010946208</v>
      </c>
      <c r="U6" s="50">
        <f t="shared" si="3"/>
        <v>262.89924462211985</v>
      </c>
      <c r="V6" s="50">
        <f t="shared" si="3"/>
        <v>393.83323016746851</v>
      </c>
      <c r="W6" s="50">
        <f t="shared" si="3"/>
        <v>422.27036429652816</v>
      </c>
      <c r="X6" s="50">
        <f t="shared" si="3"/>
        <v>379.36368717019644</v>
      </c>
      <c r="Y6" s="50">
        <f t="shared" si="3"/>
        <v>408.51016486938909</v>
      </c>
      <c r="Z6" s="50">
        <f t="shared" si="3"/>
        <v>330.33649318932754</v>
      </c>
      <c r="AA6" s="50">
        <f t="shared" si="3"/>
        <v>329.37105633921345</v>
      </c>
      <c r="AB6" s="50">
        <f t="shared" si="3"/>
        <v>329.37105633921345</v>
      </c>
      <c r="AC6" s="50">
        <f t="shared" si="3"/>
        <v>326.80813189551128</v>
      </c>
      <c r="AD6" s="50"/>
      <c r="AE6" s="284">
        <f>IF(ISERROR(AC6/Y6),"N/A",IF(Y6&lt;0,"N/A",IF(AC6&lt;0,"N/A",IF(AC6/Y6-1&gt;300%,"&gt;±300%",IF(AC6/Y6-1&lt;-300%,"&gt;±300%",AC6/Y6-1)))))</f>
        <v>-0.19999999999999996</v>
      </c>
      <c r="AF6" s="284">
        <f>IF(ISERROR(AC6/AB6),"N/A",IF(AB6&lt;0,"N/A",IF(AC6&lt;0,"N/A",IF(AC6/AB6-1&gt;300%,"&gt;±300%",IF(AC6/AB6-1&lt;-300%,"&gt;±300%",AC6/AB6-1)))))</f>
        <v>-7.7812679480332436E-3</v>
      </c>
      <c r="AG6" s="638"/>
      <c r="AH6" s="50">
        <f t="shared" ref="AH6:AH23" si="4">P6+Q6</f>
        <v>813.97457032813691</v>
      </c>
      <c r="AI6" s="50">
        <f t="shared" ref="AI6:AI23" si="5">R6+S6</f>
        <v>774.74449993937969</v>
      </c>
      <c r="AJ6" s="50">
        <f t="shared" ref="AJ6:AJ23" si="6">T6+U6</f>
        <v>624.15232473158198</v>
      </c>
      <c r="AK6" s="50">
        <f t="shared" ref="AK6:AK23" si="7">V6+W6</f>
        <v>816.10359446399661</v>
      </c>
      <c r="AL6" s="50">
        <f t="shared" ref="AL6:AL23" si="8">X6+Y6</f>
        <v>787.87385203958547</v>
      </c>
      <c r="AM6" s="50">
        <f t="shared" ref="AM6:AM23" si="9">Z6+AA6</f>
        <v>659.70754952854099</v>
      </c>
      <c r="AN6" s="50">
        <f>AB6+AC6</f>
        <v>656.17918823472473</v>
      </c>
      <c r="AP6" s="20" t="s">
        <v>27</v>
      </c>
      <c r="AQ6" s="50">
        <f t="shared" ref="AQ6:AY6" si="10">C6</f>
        <v>1120</v>
      </c>
      <c r="AR6" s="50">
        <f t="shared" si="10"/>
        <v>1255</v>
      </c>
      <c r="AS6" s="50">
        <f t="shared" si="10"/>
        <v>1185</v>
      </c>
      <c r="AT6" s="50">
        <f t="shared" si="10"/>
        <v>1210</v>
      </c>
      <c r="AU6" s="50">
        <f t="shared" si="10"/>
        <v>1325</v>
      </c>
      <c r="AV6" s="50">
        <f t="shared" si="10"/>
        <v>1420</v>
      </c>
      <c r="AW6" s="50">
        <f t="shared" si="10"/>
        <v>1588.7190702675166</v>
      </c>
      <c r="AX6" s="50">
        <f t="shared" si="10"/>
        <v>1440.2559191955786</v>
      </c>
      <c r="AY6" s="50">
        <f t="shared" si="10"/>
        <v>1447.5814015681267</v>
      </c>
      <c r="AZ6" s="50">
        <f t="shared" ref="AZ6:BB6" si="11">L6</f>
        <v>1237.6217315881349</v>
      </c>
      <c r="BA6" s="210">
        <f t="shared" si="11"/>
        <v>5.0862366020614225E-3</v>
      </c>
      <c r="BB6" s="210">
        <f t="shared" si="11"/>
        <v>-0.14504170180174181</v>
      </c>
      <c r="BC6" s="59"/>
      <c r="BD6" s="50">
        <f t="shared" ref="BD6:BQ6" si="12">P6</f>
        <v>397.70199269080894</v>
      </c>
      <c r="BE6" s="50">
        <f t="shared" si="12"/>
        <v>416.27257763732803</v>
      </c>
      <c r="BF6" s="50">
        <f t="shared" si="12"/>
        <v>386.83217705963995</v>
      </c>
      <c r="BG6" s="50">
        <f t="shared" si="12"/>
        <v>387.9123228797398</v>
      </c>
      <c r="BH6" s="50">
        <f t="shared" si="12"/>
        <v>361.25308010946208</v>
      </c>
      <c r="BI6" s="50">
        <f t="shared" si="12"/>
        <v>262.89924462211985</v>
      </c>
      <c r="BJ6" s="50">
        <f t="shared" si="12"/>
        <v>393.83323016746851</v>
      </c>
      <c r="BK6" s="50">
        <f t="shared" si="12"/>
        <v>422.27036429652816</v>
      </c>
      <c r="BL6" s="50">
        <f t="shared" si="12"/>
        <v>379.36368717019644</v>
      </c>
      <c r="BM6" s="50">
        <f t="shared" si="12"/>
        <v>408.51016486938909</v>
      </c>
      <c r="BN6" s="50">
        <f t="shared" si="12"/>
        <v>330.33649318932754</v>
      </c>
      <c r="BO6" s="50">
        <f t="shared" si="12"/>
        <v>329.37105633921345</v>
      </c>
      <c r="BP6" s="50">
        <f t="shared" si="12"/>
        <v>329.37105633921345</v>
      </c>
      <c r="BQ6" s="50">
        <f t="shared" si="12"/>
        <v>326.80813189551128</v>
      </c>
      <c r="BR6" s="50"/>
      <c r="BS6" s="50">
        <f t="shared" ref="BS6:BV6" si="13">AH6</f>
        <v>813.97457032813691</v>
      </c>
      <c r="BT6" s="50">
        <f t="shared" si="13"/>
        <v>774.74449993937969</v>
      </c>
      <c r="BU6" s="50">
        <f t="shared" si="13"/>
        <v>624.15232473158198</v>
      </c>
      <c r="BV6" s="50">
        <f t="shared" si="13"/>
        <v>816.10359446399661</v>
      </c>
      <c r="BW6" s="50">
        <f>AL6</f>
        <v>787.87385203958547</v>
      </c>
      <c r="BX6" s="50">
        <f>AM6</f>
        <v>659.70754952854099</v>
      </c>
      <c r="BY6" s="50">
        <f>AN6</f>
        <v>656.17918823472473</v>
      </c>
    </row>
    <row r="7" spans="1:77" x14ac:dyDescent="0.25">
      <c r="A7" s="15"/>
      <c r="B7" s="10" t="s">
        <v>15</v>
      </c>
      <c r="C7" s="13"/>
      <c r="D7" s="13"/>
      <c r="E7" s="13"/>
      <c r="F7" s="13"/>
      <c r="G7" s="13"/>
      <c r="H7" s="13"/>
      <c r="I7" s="13">
        <v>520.32235305391896</v>
      </c>
      <c r="J7" s="13">
        <v>458.44223634180656</v>
      </c>
      <c r="K7" s="13">
        <v>459</v>
      </c>
      <c r="L7" s="13">
        <v>396.96809991217464</v>
      </c>
      <c r="M7" s="208">
        <f t="shared" ref="M7:M23" si="14">IF(ISERROR(K7/J7),"N/A",IF(J7&lt;0,"N/A",IF(K7&lt;0,"N/A",IF(K7/J7-1&gt;300%,"&gt;±300%",IF(K7/J7-1&lt;-300%,"&gt;±300%",K7/J7-1)))))</f>
        <v>1.2166498066237263E-3</v>
      </c>
      <c r="N7" s="208">
        <f t="shared" ref="N7:N23" si="15">IF(ISERROR(L7/K7),"N/A",IF(K7&lt;0,"N/A",IF(L7&lt;0,"N/A",IF(L7/K7-1&gt;300%,"&gt;±300%",IF(L7/K7-1&lt;-300%,"&gt;±300%",L7/K7-1)))))</f>
        <v>-0.13514575182532762</v>
      </c>
      <c r="O7" s="198"/>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5">
        <f t="shared" ref="AE7:AE23" si="16">IF(ISERROR(AC7/Y7),"N/A",IF(Y7&lt;0,"N/A",IF(AC7&lt;0,"N/A",IF(AC7/Y7-1&gt;300%,"&gt;±300%",IF(AC7/Y7-1&lt;-300%,"&gt;±300%",AC7/Y7-1)))))</f>
        <v>-0.19999999999999996</v>
      </c>
      <c r="AF7" s="285">
        <f t="shared" ref="AF7:AF23" si="17">IF(ISERROR(AC7/AB7),"N/A",IF(AB7&lt;0,"N/A",IF(AC7&lt;0,"N/A",IF(AC7/AB7-1&gt;300%,"&gt;±300%",IF(AC7/AB7-1&lt;-300%,"&gt;±300%",AC7/AB7-1)))))</f>
        <v>8.8062135373041528E-2</v>
      </c>
      <c r="AG7" s="638"/>
      <c r="AH7" s="13">
        <f t="shared" si="4"/>
        <v>258.20543519663568</v>
      </c>
      <c r="AI7" s="13">
        <f t="shared" si="5"/>
        <v>262.11691785728328</v>
      </c>
      <c r="AJ7" s="13">
        <f t="shared" si="6"/>
        <v>202.29154665832237</v>
      </c>
      <c r="AK7" s="59">
        <f t="shared" si="7"/>
        <v>256.15068968348419</v>
      </c>
      <c r="AL7" s="59">
        <f t="shared" si="8"/>
        <v>254.39679477700696</v>
      </c>
      <c r="AM7" s="59">
        <f>Z7+AA7</f>
        <v>204.60320522299304</v>
      </c>
      <c r="AN7" s="59">
        <f t="shared" ref="AN7:AN23" si="18">AB7+AC7</f>
        <v>208.34987415617655</v>
      </c>
      <c r="AP7" s="10" t="s">
        <v>15</v>
      </c>
      <c r="AQ7" s="11"/>
      <c r="AR7" s="11"/>
      <c r="AS7" s="11"/>
      <c r="AT7" s="11"/>
      <c r="AU7" s="11"/>
      <c r="AV7" s="11"/>
      <c r="AW7" s="13">
        <f t="shared" ref="AW7:AW21" si="19">I7</f>
        <v>520.32235305391896</v>
      </c>
      <c r="AX7" s="13">
        <f t="shared" ref="AX7:AX21" si="20">J7</f>
        <v>458.44223634180656</v>
      </c>
      <c r="AY7" s="13">
        <f t="shared" ref="AY7:AY21" si="21">K7</f>
        <v>459</v>
      </c>
      <c r="AZ7" s="13"/>
      <c r="BA7" s="212"/>
      <c r="BB7" s="208"/>
      <c r="BC7" s="13"/>
      <c r="BD7" s="51"/>
      <c r="BE7" s="51"/>
      <c r="BF7" s="51"/>
      <c r="BG7" s="51"/>
      <c r="BH7" s="51"/>
      <c r="BI7" s="51"/>
      <c r="BJ7" s="51"/>
      <c r="BK7" s="51"/>
      <c r="BL7" s="51"/>
      <c r="BM7" s="51"/>
      <c r="BN7" s="51"/>
      <c r="BO7" s="51"/>
      <c r="BP7" s="51"/>
      <c r="BQ7" s="51"/>
      <c r="BR7" s="51"/>
      <c r="BS7" s="15"/>
      <c r="BT7" s="15"/>
      <c r="BU7" s="15"/>
      <c r="BV7" s="15"/>
      <c r="BW7" s="15"/>
      <c r="BX7" s="15"/>
      <c r="BY7" s="15"/>
    </row>
    <row r="8" spans="1:77" x14ac:dyDescent="0.25">
      <c r="A8" s="15"/>
      <c r="B8" s="10" t="s">
        <v>16</v>
      </c>
      <c r="C8" s="13"/>
      <c r="D8" s="13"/>
      <c r="E8" s="13"/>
      <c r="F8" s="13"/>
      <c r="G8" s="13"/>
      <c r="H8" s="13"/>
      <c r="I8" s="13">
        <v>808.17028957274454</v>
      </c>
      <c r="J8" s="13">
        <v>747.37383739991174</v>
      </c>
      <c r="K8" s="13">
        <v>767</v>
      </c>
      <c r="L8" s="13">
        <v>631.01474853761943</v>
      </c>
      <c r="M8" s="208">
        <f t="shared" si="14"/>
        <v>2.6260168095215919E-2</v>
      </c>
      <c r="N8" s="208">
        <f t="shared" si="15"/>
        <v>-0.17729498234990948</v>
      </c>
      <c r="O8" s="198"/>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5">
        <f t="shared" si="16"/>
        <v>-0.19999999999999984</v>
      </c>
      <c r="AF8" s="285">
        <f t="shared" si="17"/>
        <v>1.408689199143609E-3</v>
      </c>
      <c r="AG8" s="638"/>
      <c r="AH8" s="13">
        <f t="shared" si="4"/>
        <v>422.96814377778122</v>
      </c>
      <c r="AI8" s="13">
        <f t="shared" si="5"/>
        <v>385.20214579496331</v>
      </c>
      <c r="AJ8" s="13">
        <f t="shared" si="6"/>
        <v>308.61001076669686</v>
      </c>
      <c r="AK8" s="59">
        <f t="shared" si="7"/>
        <v>438.76382663321488</v>
      </c>
      <c r="AL8" s="59">
        <f t="shared" si="8"/>
        <v>416.65221951666024</v>
      </c>
      <c r="AM8" s="59">
        <f t="shared" si="9"/>
        <v>350.34778048333976</v>
      </c>
      <c r="AN8" s="59">
        <f t="shared" si="18"/>
        <v>352.12636131516842</v>
      </c>
      <c r="AP8" s="10" t="s">
        <v>16</v>
      </c>
      <c r="AQ8" s="11"/>
      <c r="AR8" s="11"/>
      <c r="AS8" s="11"/>
      <c r="AT8" s="11"/>
      <c r="AU8" s="11"/>
      <c r="AV8" s="11"/>
      <c r="AW8" s="13">
        <f t="shared" si="19"/>
        <v>808.17028957274454</v>
      </c>
      <c r="AX8" s="13">
        <f t="shared" si="20"/>
        <v>747.37383739991174</v>
      </c>
      <c r="AY8" s="13">
        <f t="shared" si="21"/>
        <v>767</v>
      </c>
      <c r="AZ8" s="13"/>
      <c r="BA8" s="212"/>
      <c r="BB8" s="208"/>
      <c r="BC8" s="13"/>
      <c r="BD8" s="51"/>
      <c r="BE8" s="51"/>
      <c r="BF8" s="51"/>
      <c r="BG8" s="51"/>
      <c r="BH8" s="51"/>
      <c r="BI8" s="51"/>
      <c r="BJ8" s="51"/>
      <c r="BK8" s="51"/>
      <c r="BL8" s="51"/>
      <c r="BM8" s="51"/>
      <c r="BN8" s="51"/>
      <c r="BO8" s="51"/>
      <c r="BP8" s="51"/>
      <c r="BQ8" s="51"/>
      <c r="BR8" s="51"/>
      <c r="BS8" s="15"/>
      <c r="BT8" s="15"/>
      <c r="BU8" s="15"/>
      <c r="BV8" s="15"/>
      <c r="BW8" s="15"/>
      <c r="BX8" s="15"/>
      <c r="BY8" s="15"/>
    </row>
    <row r="9" spans="1:77" x14ac:dyDescent="0.25">
      <c r="A9" s="15"/>
      <c r="B9" s="10" t="s">
        <v>17</v>
      </c>
      <c r="C9" s="13"/>
      <c r="D9" s="13"/>
      <c r="E9" s="13"/>
      <c r="F9" s="13"/>
      <c r="G9" s="13"/>
      <c r="H9" s="13"/>
      <c r="I9" s="13">
        <v>115.6575768826992</v>
      </c>
      <c r="J9" s="13">
        <v>109.82692556121513</v>
      </c>
      <c r="K9" s="13">
        <v>107.67425961401204</v>
      </c>
      <c r="L9" s="13">
        <v>104.85034383054813</v>
      </c>
      <c r="M9" s="208">
        <f t="shared" si="14"/>
        <v>-1.9600529981177006E-2</v>
      </c>
      <c r="N9" s="208">
        <f t="shared" si="15"/>
        <v>-2.6226470407941682E-2</v>
      </c>
      <c r="O9" s="198"/>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5">
        <f t="shared" si="16"/>
        <v>-0.19999999999999996</v>
      </c>
      <c r="AF9" s="285">
        <f t="shared" si="17"/>
        <v>-0.14456890773788056</v>
      </c>
      <c r="AG9" s="638"/>
      <c r="AH9" s="13">
        <f t="shared" si="4"/>
        <v>61.306821893176703</v>
      </c>
      <c r="AI9" s="13">
        <f t="shared" si="5"/>
        <v>54.3507549895225</v>
      </c>
      <c r="AJ9" s="13">
        <f t="shared" si="6"/>
        <v>61.700402992134734</v>
      </c>
      <c r="AK9" s="59">
        <f t="shared" si="7"/>
        <v>48.126522569080393</v>
      </c>
      <c r="AL9" s="59">
        <f t="shared" si="8"/>
        <v>59.7093135812677</v>
      </c>
      <c r="AM9" s="59">
        <f t="shared" si="9"/>
        <v>47.964946032744336</v>
      </c>
      <c r="AN9" s="59">
        <f t="shared" si="18"/>
        <v>43.471774178022855</v>
      </c>
      <c r="AP9" s="10" t="s">
        <v>17</v>
      </c>
      <c r="AQ9" s="11"/>
      <c r="AR9" s="11"/>
      <c r="AS9" s="11"/>
      <c r="AT9" s="11"/>
      <c r="AU9" s="11"/>
      <c r="AV9" s="11"/>
      <c r="AW9" s="13">
        <f t="shared" si="19"/>
        <v>115.6575768826992</v>
      </c>
      <c r="AX9" s="13">
        <f t="shared" si="20"/>
        <v>109.82692556121513</v>
      </c>
      <c r="AY9" s="13">
        <f t="shared" si="21"/>
        <v>107.67425961401204</v>
      </c>
      <c r="AZ9" s="13"/>
      <c r="BA9" s="212"/>
      <c r="BB9" s="208"/>
      <c r="BC9" s="13"/>
      <c r="BD9" s="51"/>
      <c r="BE9" s="51"/>
      <c r="BF9" s="51"/>
      <c r="BG9" s="51"/>
      <c r="BH9" s="51"/>
      <c r="BI9" s="51"/>
      <c r="BJ9" s="51"/>
      <c r="BK9" s="51"/>
      <c r="BL9" s="51"/>
      <c r="BM9" s="51"/>
      <c r="BN9" s="51"/>
      <c r="BO9" s="51"/>
      <c r="BP9" s="51"/>
      <c r="BQ9" s="51"/>
      <c r="BR9" s="51"/>
      <c r="BS9" s="15"/>
      <c r="BT9" s="15"/>
      <c r="BU9" s="15"/>
      <c r="BV9" s="15"/>
      <c r="BW9" s="15"/>
      <c r="BX9" s="15"/>
      <c r="BY9" s="15"/>
    </row>
    <row r="10" spans="1:77" x14ac:dyDescent="0.25">
      <c r="A10" s="15"/>
      <c r="B10" s="10" t="s">
        <v>18</v>
      </c>
      <c r="C10" s="13"/>
      <c r="D10" s="13"/>
      <c r="E10" s="13"/>
      <c r="F10" s="13"/>
      <c r="G10" s="13"/>
      <c r="H10" s="13"/>
      <c r="I10" s="13">
        <v>34.264407844604314</v>
      </c>
      <c r="J10" s="13">
        <v>34.242881003836644</v>
      </c>
      <c r="K10" s="13">
        <v>33.328130285293945</v>
      </c>
      <c r="L10" s="13">
        <v>28.060170266805937</v>
      </c>
      <c r="M10" s="208">
        <f t="shared" si="14"/>
        <v>-2.6713602703002937E-2</v>
      </c>
      <c r="N10" s="208">
        <f t="shared" si="15"/>
        <v>-0.15806347290992495</v>
      </c>
      <c r="O10" s="198"/>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5">
        <f t="shared" si="16"/>
        <v>-0.19999999999999996</v>
      </c>
      <c r="AF10" s="285">
        <f t="shared" si="17"/>
        <v>-0.36887779553027877</v>
      </c>
      <c r="AG10" s="638"/>
      <c r="AH10" s="13">
        <f t="shared" si="4"/>
        <v>16.282323821991493</v>
      </c>
      <c r="AI10" s="13">
        <f t="shared" si="5"/>
        <v>17.982084022612817</v>
      </c>
      <c r="AJ10" s="13">
        <f t="shared" si="6"/>
        <v>13.673108008214612</v>
      </c>
      <c r="AK10" s="59">
        <f t="shared" si="7"/>
        <v>20.569772995622031</v>
      </c>
      <c r="AL10" s="59">
        <f t="shared" si="8"/>
        <v>15.852958192814363</v>
      </c>
      <c r="AM10" s="59">
        <f t="shared" si="9"/>
        <v>17.475172092479582</v>
      </c>
      <c r="AN10" s="59">
        <f t="shared" si="18"/>
        <v>16.308619690168786</v>
      </c>
      <c r="AP10" s="10" t="s">
        <v>18</v>
      </c>
      <c r="AQ10" s="11"/>
      <c r="AR10" s="11"/>
      <c r="AS10" s="11"/>
      <c r="AT10" s="11"/>
      <c r="AU10" s="11"/>
      <c r="AV10" s="11"/>
      <c r="AW10" s="13">
        <f t="shared" si="19"/>
        <v>34.264407844604314</v>
      </c>
      <c r="AX10" s="13">
        <f t="shared" si="20"/>
        <v>34.242881003836644</v>
      </c>
      <c r="AY10" s="13">
        <f t="shared" si="21"/>
        <v>33.328130285293945</v>
      </c>
      <c r="AZ10" s="13"/>
      <c r="BA10" s="212"/>
      <c r="BB10" s="208"/>
      <c r="BC10" s="13"/>
      <c r="BD10" s="51"/>
      <c r="BE10" s="51"/>
      <c r="BF10" s="51"/>
      <c r="BG10" s="51"/>
      <c r="BH10" s="51"/>
      <c r="BI10" s="51"/>
      <c r="BJ10" s="51"/>
      <c r="BK10" s="51"/>
      <c r="BL10" s="51"/>
      <c r="BM10" s="51"/>
      <c r="BN10" s="51"/>
      <c r="BO10" s="51"/>
      <c r="BP10" s="51"/>
      <c r="BQ10" s="51"/>
      <c r="BR10" s="51"/>
      <c r="BS10" s="15"/>
      <c r="BT10" s="15"/>
      <c r="BU10" s="15"/>
      <c r="BV10" s="15"/>
      <c r="BW10" s="15"/>
      <c r="BX10" s="15"/>
      <c r="BY10" s="15"/>
    </row>
    <row r="11" spans="1:77" x14ac:dyDescent="0.25">
      <c r="A11" s="15"/>
      <c r="B11" s="52" t="s">
        <v>19</v>
      </c>
      <c r="C11" s="54"/>
      <c r="D11" s="54"/>
      <c r="E11" s="54"/>
      <c r="F11" s="54"/>
      <c r="G11" s="54"/>
      <c r="H11" s="54"/>
      <c r="I11" s="611">
        <v>110.30444291354968</v>
      </c>
      <c r="J11" s="611">
        <v>90.370038888808594</v>
      </c>
      <c r="K11" s="611">
        <v>80.579011668820556</v>
      </c>
      <c r="L11" s="611">
        <v>76.728369040986792</v>
      </c>
      <c r="M11" s="217">
        <f t="shared" si="14"/>
        <v>-0.10834373140012621</v>
      </c>
      <c r="N11" s="217">
        <f t="shared" si="15"/>
        <v>-4.7787166261853531E-2</v>
      </c>
      <c r="O11" s="198"/>
      <c r="P11" s="54">
        <v>27.795427454061237</v>
      </c>
      <c r="Q11" s="54">
        <v>27.416418184490631</v>
      </c>
      <c r="R11" s="54">
        <v>26.374408223765258</v>
      </c>
      <c r="S11" s="54">
        <v>28.71818905123255</v>
      </c>
      <c r="T11" s="54">
        <v>24.295999116683063</v>
      </c>
      <c r="U11" s="54">
        <v>13.581257189530376</v>
      </c>
      <c r="V11" s="54">
        <v>24.002276165081589</v>
      </c>
      <c r="W11" s="54">
        <v>28.490506417513568</v>
      </c>
      <c r="X11" s="54">
        <v>21.637449876293935</v>
      </c>
      <c r="Y11" s="54">
        <v>19.625116095542307</v>
      </c>
      <c r="Z11" s="54">
        <v>19.093979678230085</v>
      </c>
      <c r="AA11" s="54">
        <v>20.222466018754233</v>
      </c>
      <c r="AB11" s="54">
        <v>20.222466018754233</v>
      </c>
      <c r="AC11" s="54">
        <v>15.700092876433846</v>
      </c>
      <c r="AD11" s="13"/>
      <c r="AE11" s="624">
        <f t="shared" si="16"/>
        <v>-0.19999999999999996</v>
      </c>
      <c r="AF11" s="624">
        <f t="shared" si="17"/>
        <v>-0.22363114063964085</v>
      </c>
      <c r="AG11" s="638"/>
      <c r="AH11" s="54">
        <f t="shared" si="4"/>
        <v>55.211845638551864</v>
      </c>
      <c r="AI11" s="54">
        <f t="shared" si="5"/>
        <v>55.092597274997807</v>
      </c>
      <c r="AJ11" s="54">
        <f t="shared" si="6"/>
        <v>37.87725630621344</v>
      </c>
      <c r="AK11" s="54">
        <f t="shared" si="7"/>
        <v>52.492782582595154</v>
      </c>
      <c r="AL11" s="54">
        <f t="shared" si="8"/>
        <v>41.262565971836239</v>
      </c>
      <c r="AM11" s="54">
        <f t="shared" si="9"/>
        <v>39.316445696984317</v>
      </c>
      <c r="AN11" s="54">
        <f t="shared" si="18"/>
        <v>35.922558895188075</v>
      </c>
      <c r="AP11" s="52" t="s">
        <v>19</v>
      </c>
      <c r="AQ11" s="281"/>
      <c r="AR11" s="281"/>
      <c r="AS11" s="281"/>
      <c r="AT11" s="281"/>
      <c r="AU11" s="281"/>
      <c r="AV11" s="281"/>
      <c r="AW11" s="54">
        <f t="shared" si="19"/>
        <v>110.30444291354968</v>
      </c>
      <c r="AX11" s="54">
        <f t="shared" si="20"/>
        <v>90.370038888808594</v>
      </c>
      <c r="AY11" s="54">
        <f t="shared" si="21"/>
        <v>80.579011668820556</v>
      </c>
      <c r="AZ11" s="54"/>
      <c r="BA11" s="216"/>
      <c r="BB11" s="217"/>
      <c r="BC11" s="13"/>
      <c r="BD11" s="53"/>
      <c r="BE11" s="53"/>
      <c r="BF11" s="53"/>
      <c r="BG11" s="53"/>
      <c r="BH11" s="53"/>
      <c r="BI11" s="53"/>
      <c r="BJ11" s="53"/>
      <c r="BK11" s="53"/>
      <c r="BL11" s="53"/>
      <c r="BM11" s="53"/>
      <c r="BN11" s="53"/>
      <c r="BO11" s="53"/>
      <c r="BP11" s="53"/>
      <c r="BQ11" s="53"/>
      <c r="BR11" s="53"/>
      <c r="BS11" s="53"/>
      <c r="BT11" s="53"/>
      <c r="BU11" s="53"/>
      <c r="BV11" s="53"/>
      <c r="BW11" s="53"/>
      <c r="BX11" s="53"/>
      <c r="BY11" s="53"/>
    </row>
    <row r="12" spans="1:77" x14ac:dyDescent="0.25">
      <c r="A12" s="15"/>
      <c r="B12" s="20" t="s">
        <v>105</v>
      </c>
      <c r="C12" s="520">
        <v>855</v>
      </c>
      <c r="D12" s="520">
        <v>775</v>
      </c>
      <c r="E12" s="520">
        <v>515</v>
      </c>
      <c r="F12" s="520">
        <v>625</v>
      </c>
      <c r="G12" s="520">
        <v>560</v>
      </c>
      <c r="H12" s="520">
        <v>505</v>
      </c>
      <c r="I12" s="50">
        <f>SUM(I13:I17)</f>
        <v>476.430635159931</v>
      </c>
      <c r="J12" s="50">
        <f t="shared" ref="J12:K12" si="22">SUM(J13:J17)</f>
        <v>421.8531526017257</v>
      </c>
      <c r="K12" s="50">
        <f t="shared" si="22"/>
        <v>421.87390410749555</v>
      </c>
      <c r="L12" s="50">
        <f>SUM(L13:L17)</f>
        <v>412.22779497689282</v>
      </c>
      <c r="M12" s="492">
        <f t="shared" si="14"/>
        <v>4.9191301859208281E-5</v>
      </c>
      <c r="N12" s="210">
        <f t="shared" si="15"/>
        <v>-2.2864910668057958E-2</v>
      </c>
      <c r="O12" s="198"/>
      <c r="P12" s="50">
        <f>SUM(P13:P17)</f>
        <v>120.42156307523403</v>
      </c>
      <c r="Q12" s="50">
        <f t="shared" ref="Q12:Z12" si="23">SUM(Q13:Q17)</f>
        <v>119.06155789697736</v>
      </c>
      <c r="R12" s="50">
        <f t="shared" si="23"/>
        <v>116.36293057612887</v>
      </c>
      <c r="S12" s="50">
        <f t="shared" si="23"/>
        <v>120.58458361159079</v>
      </c>
      <c r="T12" s="50">
        <f t="shared" si="23"/>
        <v>69.809405185220342</v>
      </c>
      <c r="U12" s="50">
        <f t="shared" si="23"/>
        <v>96.904222592227029</v>
      </c>
      <c r="V12" s="50">
        <f t="shared" si="23"/>
        <v>121.2791645185137</v>
      </c>
      <c r="W12" s="50">
        <f t="shared" si="23"/>
        <v>133.86036030576454</v>
      </c>
      <c r="X12" s="50">
        <f t="shared" si="23"/>
        <v>117.89881506309163</v>
      </c>
      <c r="Y12" s="50">
        <f t="shared" si="23"/>
        <v>97.584976646852652</v>
      </c>
      <c r="Z12" s="50">
        <f t="shared" si="23"/>
        <v>104.18920003162928</v>
      </c>
      <c r="AA12" s="50">
        <f>SUM(AA13:AA17)</f>
        <v>102.20091236592197</v>
      </c>
      <c r="AB12" s="50">
        <f>SUM(AB13:AB17)</f>
        <v>98.434765903423795</v>
      </c>
      <c r="AC12" s="50">
        <f>SUM(AC13:AC17)</f>
        <v>92.262478603167168</v>
      </c>
      <c r="AD12" s="50"/>
      <c r="AE12" s="284">
        <f t="shared" si="16"/>
        <v>-5.4542186989980146E-2</v>
      </c>
      <c r="AF12" s="284">
        <f t="shared" si="17"/>
        <v>-6.2704342755407927E-2</v>
      </c>
      <c r="AG12" s="638"/>
      <c r="AH12" s="50">
        <f t="shared" si="4"/>
        <v>239.4831209722114</v>
      </c>
      <c r="AI12" s="50">
        <f t="shared" si="5"/>
        <v>236.94751418771966</v>
      </c>
      <c r="AJ12" s="50">
        <f t="shared" si="6"/>
        <v>166.71362777744736</v>
      </c>
      <c r="AK12" s="50">
        <f t="shared" si="7"/>
        <v>255.13952482427823</v>
      </c>
      <c r="AL12" s="50">
        <f t="shared" si="8"/>
        <v>215.48379170994428</v>
      </c>
      <c r="AM12" s="50">
        <f t="shared" si="9"/>
        <v>206.39011239755126</v>
      </c>
      <c r="AN12" s="50">
        <f t="shared" si="18"/>
        <v>190.69724450659095</v>
      </c>
      <c r="AP12" s="20" t="s">
        <v>5</v>
      </c>
      <c r="AQ12" s="50">
        <f t="shared" ref="AQ12:AV12" si="24">C12</f>
        <v>855</v>
      </c>
      <c r="AR12" s="50">
        <f t="shared" si="24"/>
        <v>775</v>
      </c>
      <c r="AS12" s="50">
        <f t="shared" si="24"/>
        <v>515</v>
      </c>
      <c r="AT12" s="50">
        <f t="shared" si="24"/>
        <v>625</v>
      </c>
      <c r="AU12" s="50">
        <f t="shared" si="24"/>
        <v>560</v>
      </c>
      <c r="AV12" s="50">
        <f t="shared" si="24"/>
        <v>505</v>
      </c>
      <c r="AW12" s="50">
        <f t="shared" si="19"/>
        <v>476.430635159931</v>
      </c>
      <c r="AX12" s="50">
        <f t="shared" si="20"/>
        <v>421.8531526017257</v>
      </c>
      <c r="AY12" s="50">
        <f t="shared" si="21"/>
        <v>421.87390410749555</v>
      </c>
      <c r="AZ12" s="50">
        <f>L12</f>
        <v>412.22779497689282</v>
      </c>
      <c r="BA12" s="210">
        <f>M12</f>
        <v>4.9191301859208281E-5</v>
      </c>
      <c r="BB12" s="210">
        <f>N12</f>
        <v>-2.2864910668057958E-2</v>
      </c>
      <c r="BC12" s="59"/>
      <c r="BD12" s="50">
        <f t="shared" ref="BD12:BQ12" si="25">P12</f>
        <v>120.42156307523403</v>
      </c>
      <c r="BE12" s="50">
        <f t="shared" si="25"/>
        <v>119.06155789697736</v>
      </c>
      <c r="BF12" s="50">
        <f t="shared" si="25"/>
        <v>116.36293057612887</v>
      </c>
      <c r="BG12" s="50">
        <f t="shared" si="25"/>
        <v>120.58458361159079</v>
      </c>
      <c r="BH12" s="50">
        <f t="shared" si="25"/>
        <v>69.809405185220342</v>
      </c>
      <c r="BI12" s="50">
        <f t="shared" si="25"/>
        <v>96.904222592227029</v>
      </c>
      <c r="BJ12" s="50">
        <f t="shared" si="25"/>
        <v>121.2791645185137</v>
      </c>
      <c r="BK12" s="50">
        <f t="shared" si="25"/>
        <v>133.86036030576454</v>
      </c>
      <c r="BL12" s="50">
        <f t="shared" si="25"/>
        <v>117.89881506309163</v>
      </c>
      <c r="BM12" s="50">
        <f t="shared" si="25"/>
        <v>97.584976646852652</v>
      </c>
      <c r="BN12" s="50">
        <f t="shared" si="25"/>
        <v>104.18920003162928</v>
      </c>
      <c r="BO12" s="50">
        <f t="shared" si="25"/>
        <v>102.20091236592197</v>
      </c>
      <c r="BP12" s="50">
        <f t="shared" si="25"/>
        <v>98.434765903423795</v>
      </c>
      <c r="BQ12" s="50">
        <f t="shared" si="25"/>
        <v>92.262478603167168</v>
      </c>
      <c r="BR12" s="50"/>
      <c r="BS12" s="50">
        <f t="shared" ref="BS12:BY12" si="26">AH12</f>
        <v>239.4831209722114</v>
      </c>
      <c r="BT12" s="50">
        <f t="shared" si="26"/>
        <v>236.94751418771966</v>
      </c>
      <c r="BU12" s="50">
        <f t="shared" si="26"/>
        <v>166.71362777744736</v>
      </c>
      <c r="BV12" s="50">
        <f t="shared" si="26"/>
        <v>255.13952482427823</v>
      </c>
      <c r="BW12" s="50">
        <f t="shared" si="26"/>
        <v>215.48379170994428</v>
      </c>
      <c r="BX12" s="50">
        <f t="shared" si="26"/>
        <v>206.39011239755126</v>
      </c>
      <c r="BY12" s="50">
        <f t="shared" si="26"/>
        <v>190.69724450659095</v>
      </c>
    </row>
    <row r="13" spans="1:77" x14ac:dyDescent="0.25">
      <c r="A13" s="15"/>
      <c r="B13" s="10" t="s">
        <v>15</v>
      </c>
      <c r="C13" s="521"/>
      <c r="D13" s="521"/>
      <c r="E13" s="521"/>
      <c r="F13" s="521"/>
      <c r="G13" s="521"/>
      <c r="H13" s="521"/>
      <c r="I13" s="13">
        <v>3.15</v>
      </c>
      <c r="J13" s="13">
        <v>2.85</v>
      </c>
      <c r="K13" s="13">
        <v>2.95</v>
      </c>
      <c r="L13" s="13">
        <v>2.95</v>
      </c>
      <c r="M13" s="208">
        <f t="shared" si="14"/>
        <v>3.5087719298245723E-2</v>
      </c>
      <c r="N13" s="208">
        <f t="shared" si="15"/>
        <v>0</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5">
        <f t="shared" si="16"/>
        <v>-2.857142857142847E-2</v>
      </c>
      <c r="AF13" s="285">
        <f t="shared" si="17"/>
        <v>-2.8571428571428581E-2</v>
      </c>
      <c r="AG13" s="638"/>
      <c r="AH13" s="7">
        <f t="shared" si="4"/>
        <v>1.5513749999999999</v>
      </c>
      <c r="AI13" s="7">
        <f t="shared" si="5"/>
        <v>1.5986250000000002</v>
      </c>
      <c r="AJ13" s="7">
        <f t="shared" si="6"/>
        <v>1.3</v>
      </c>
      <c r="AK13" s="59">
        <f t="shared" si="7"/>
        <v>1.5500000000000003</v>
      </c>
      <c r="AL13" s="59">
        <f t="shared" si="8"/>
        <v>1.42</v>
      </c>
      <c r="AM13" s="59">
        <f t="shared" si="9"/>
        <v>1.5300000000000005</v>
      </c>
      <c r="AN13" s="59">
        <f t="shared" si="18"/>
        <v>1.3800000000000001</v>
      </c>
      <c r="AP13" s="10" t="s">
        <v>15</v>
      </c>
      <c r="AQ13" s="13"/>
      <c r="AR13" s="13"/>
      <c r="AS13" s="13"/>
      <c r="AT13" s="13"/>
      <c r="AU13" s="13"/>
      <c r="AV13" s="13"/>
      <c r="AW13" s="13">
        <f t="shared" si="19"/>
        <v>3.15</v>
      </c>
      <c r="AX13" s="13">
        <f t="shared" si="20"/>
        <v>2.85</v>
      </c>
      <c r="AY13" s="13">
        <f t="shared" si="21"/>
        <v>2.95</v>
      </c>
      <c r="AZ13" s="13"/>
      <c r="BA13" s="212"/>
      <c r="BB13" s="208"/>
      <c r="BC13" s="196"/>
      <c r="BD13" s="51"/>
      <c r="BE13" s="51"/>
      <c r="BF13" s="51"/>
      <c r="BG13" s="51"/>
      <c r="BH13" s="51"/>
      <c r="BI13" s="51"/>
      <c r="BJ13" s="51"/>
      <c r="BK13" s="51"/>
      <c r="BL13" s="51"/>
      <c r="BM13" s="51"/>
      <c r="BN13" s="51"/>
      <c r="BO13" s="51"/>
      <c r="BP13" s="51"/>
      <c r="BQ13" s="51"/>
      <c r="BR13" s="51"/>
      <c r="BS13" s="15"/>
      <c r="BT13" s="15"/>
      <c r="BU13" s="15"/>
      <c r="BV13" s="15"/>
      <c r="BW13" s="15"/>
      <c r="BX13" s="15"/>
      <c r="BY13" s="15"/>
    </row>
    <row r="14" spans="1:77" x14ac:dyDescent="0.25">
      <c r="A14" s="15"/>
      <c r="B14" s="10" t="s">
        <v>16</v>
      </c>
      <c r="C14" s="13"/>
      <c r="D14" s="13"/>
      <c r="E14" s="13"/>
      <c r="F14" s="13"/>
      <c r="G14" s="13"/>
      <c r="H14" s="13"/>
      <c r="I14" s="13">
        <v>4.0467857340539544</v>
      </c>
      <c r="J14" s="13">
        <v>3.6073606963774925</v>
      </c>
      <c r="K14" s="13">
        <v>3.3179858024816213</v>
      </c>
      <c r="L14" s="13">
        <v>3.4507052345808864</v>
      </c>
      <c r="M14" s="208">
        <f t="shared" si="14"/>
        <v>-8.0217898417106137E-2</v>
      </c>
      <c r="N14" s="208">
        <f t="shared" si="15"/>
        <v>4.0000000000000036E-2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5">
        <f t="shared" si="16"/>
        <v>3.5170523059781855E-2</v>
      </c>
      <c r="AF14" s="285">
        <f>IF(ISERROR(AC14/AB14),"N/A",IF(AB14&lt;0,"N/A",IF(AC14&lt;0,"N/A",IF(AC14/AB14-1&gt;300%,"&gt;±300%",IF(AC14/AB14-1&lt;-300%,"&gt;±300%",AC14/AB14-1)))))</f>
        <v>3.2232693840227533E-2</v>
      </c>
      <c r="AG14" s="638"/>
      <c r="AH14" s="7">
        <f t="shared" si="4"/>
        <v>1.9323401880107633</v>
      </c>
      <c r="AI14" s="7">
        <f t="shared" si="5"/>
        <v>2.1144455460431915</v>
      </c>
      <c r="AJ14" s="7">
        <f t="shared" si="6"/>
        <v>1.6158951267810286</v>
      </c>
      <c r="AK14" s="59">
        <f t="shared" si="7"/>
        <v>1.9914655695964629</v>
      </c>
      <c r="AL14" s="59">
        <f t="shared" si="8"/>
        <v>1.7212273683107249</v>
      </c>
      <c r="AM14" s="59">
        <f t="shared" si="9"/>
        <v>1.5967584341708965</v>
      </c>
      <c r="AN14" s="59">
        <f t="shared" si="18"/>
        <v>1.8187511055267476</v>
      </c>
      <c r="AP14" s="10" t="s">
        <v>16</v>
      </c>
      <c r="AQ14" s="13"/>
      <c r="AR14" s="13"/>
      <c r="AS14" s="13"/>
      <c r="AT14" s="13"/>
      <c r="AU14" s="13"/>
      <c r="AV14" s="13"/>
      <c r="AW14" s="13">
        <f t="shared" si="19"/>
        <v>4.0467857340539544</v>
      </c>
      <c r="AX14" s="13">
        <f t="shared" si="20"/>
        <v>3.6073606963774925</v>
      </c>
      <c r="AY14" s="13">
        <f t="shared" si="21"/>
        <v>3.3179858024816213</v>
      </c>
      <c r="AZ14" s="219"/>
      <c r="BA14" s="212"/>
      <c r="BB14" s="208"/>
      <c r="BC14" s="196"/>
      <c r="BD14" s="51"/>
      <c r="BE14" s="51"/>
      <c r="BF14" s="51"/>
      <c r="BG14" s="51"/>
      <c r="BH14" s="51"/>
      <c r="BI14" s="51"/>
      <c r="BJ14" s="51"/>
      <c r="BK14" s="51"/>
      <c r="BL14" s="51"/>
      <c r="BM14" s="51"/>
      <c r="BN14" s="51"/>
      <c r="BO14" s="51"/>
      <c r="BP14" s="51"/>
      <c r="BQ14" s="51"/>
      <c r="BR14" s="51"/>
      <c r="BS14" s="15"/>
      <c r="BT14" s="15"/>
      <c r="BU14" s="15"/>
      <c r="BV14" s="15"/>
      <c r="BW14" s="15"/>
      <c r="BX14" s="15"/>
      <c r="BY14" s="15"/>
    </row>
    <row r="15" spans="1:77" x14ac:dyDescent="0.25">
      <c r="A15" s="15"/>
      <c r="B15" s="10" t="s">
        <v>17</v>
      </c>
      <c r="C15" s="13"/>
      <c r="D15" s="13"/>
      <c r="E15" s="13"/>
      <c r="F15" s="13"/>
      <c r="G15" s="13"/>
      <c r="H15" s="13"/>
      <c r="I15" s="13">
        <v>187.4376351734617</v>
      </c>
      <c r="J15" s="13">
        <v>162.41693582805777</v>
      </c>
      <c r="K15" s="13">
        <v>160</v>
      </c>
      <c r="L15" s="13">
        <v>185</v>
      </c>
      <c r="M15" s="208">
        <f t="shared" si="14"/>
        <v>-1.4881057912682571E-2</v>
      </c>
      <c r="N15" s="208">
        <f t="shared" si="15"/>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5">
        <f t="shared" si="16"/>
        <v>7.0000000000000062E-2</v>
      </c>
      <c r="AF15" s="285">
        <f t="shared" si="17"/>
        <v>1.9047619047619202E-2</v>
      </c>
      <c r="AG15" s="638"/>
      <c r="AH15" s="7">
        <f t="shared" si="4"/>
        <v>93.71881758673085</v>
      </c>
      <c r="AI15" s="7">
        <f t="shared" si="5"/>
        <v>93.71881758673085</v>
      </c>
      <c r="AJ15" s="7">
        <f t="shared" si="6"/>
        <v>78.070000000000007</v>
      </c>
      <c r="AK15" s="59">
        <f t="shared" si="7"/>
        <v>84.346935828057767</v>
      </c>
      <c r="AL15" s="59">
        <f t="shared" si="8"/>
        <v>80</v>
      </c>
      <c r="AM15" s="59">
        <f t="shared" si="9"/>
        <v>80</v>
      </c>
      <c r="AN15" s="59">
        <f t="shared" si="18"/>
        <v>84.800000000000011</v>
      </c>
      <c r="AP15" s="10" t="s">
        <v>17</v>
      </c>
      <c r="AQ15" s="13"/>
      <c r="AR15" s="13"/>
      <c r="AS15" s="13"/>
      <c r="AT15" s="13"/>
      <c r="AU15" s="13"/>
      <c r="AV15" s="13"/>
      <c r="AW15" s="13">
        <f t="shared" si="19"/>
        <v>187.4376351734617</v>
      </c>
      <c r="AX15" s="13">
        <f t="shared" si="20"/>
        <v>162.41693582805777</v>
      </c>
      <c r="AY15" s="13">
        <f t="shared" si="21"/>
        <v>160</v>
      </c>
      <c r="AZ15" s="13"/>
      <c r="BA15" s="212"/>
      <c r="BB15" s="208"/>
      <c r="BC15" s="27"/>
      <c r="BD15" s="51"/>
      <c r="BE15" s="51"/>
      <c r="BF15" s="51"/>
      <c r="BG15" s="51"/>
      <c r="BH15" s="51"/>
      <c r="BI15" s="51"/>
      <c r="BJ15" s="51"/>
      <c r="BK15" s="51"/>
      <c r="BL15" s="51"/>
      <c r="BM15" s="51"/>
      <c r="BN15" s="51"/>
      <c r="BO15" s="51"/>
      <c r="BP15" s="51"/>
      <c r="BQ15" s="51"/>
      <c r="BR15" s="51"/>
      <c r="BS15" s="15"/>
      <c r="BT15" s="15"/>
      <c r="BU15" s="15"/>
      <c r="BV15" s="15"/>
      <c r="BW15" s="15"/>
      <c r="BX15" s="15"/>
      <c r="BY15" s="15"/>
    </row>
    <row r="16" spans="1:77" x14ac:dyDescent="0.25">
      <c r="A16" s="15"/>
      <c r="B16" s="10" t="s">
        <v>18</v>
      </c>
      <c r="C16" s="13"/>
      <c r="D16" s="13"/>
      <c r="E16" s="13"/>
      <c r="F16" s="13"/>
      <c r="G16" s="13"/>
      <c r="H16" s="13"/>
      <c r="I16" s="13">
        <v>276.49621425241537</v>
      </c>
      <c r="J16" s="13">
        <v>247.87885607729038</v>
      </c>
      <c r="K16" s="13">
        <v>250.20591830501394</v>
      </c>
      <c r="L16" s="13">
        <v>215.17708974231198</v>
      </c>
      <c r="M16" s="208">
        <f t="shared" si="14"/>
        <v>9.3879012697959396E-3</v>
      </c>
      <c r="N16" s="208">
        <f t="shared" si="15"/>
        <v>-0.14000000000000001</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5">
        <f t="shared" si="16"/>
        <v>-0.15000000000000002</v>
      </c>
      <c r="AF16" s="285">
        <f t="shared" si="17"/>
        <v>-0.13066601210931117</v>
      </c>
      <c r="AG16" s="638"/>
      <c r="AH16" s="7">
        <f t="shared" si="4"/>
        <v>139.63058819746976</v>
      </c>
      <c r="AI16" s="7">
        <f t="shared" si="5"/>
        <v>136.86562605494561</v>
      </c>
      <c r="AJ16" s="7">
        <f t="shared" si="6"/>
        <v>83.432732650666338</v>
      </c>
      <c r="AK16" s="59">
        <f t="shared" si="7"/>
        <v>164.44612342662404</v>
      </c>
      <c r="AL16" s="59">
        <f t="shared" si="8"/>
        <v>129.6425643416336</v>
      </c>
      <c r="AM16" s="59">
        <f t="shared" si="9"/>
        <v>120.56335396338037</v>
      </c>
      <c r="AN16" s="59">
        <f t="shared" si="18"/>
        <v>99.873493401064209</v>
      </c>
      <c r="AP16" s="10" t="s">
        <v>18</v>
      </c>
      <c r="AQ16" s="13"/>
      <c r="AR16" s="13"/>
      <c r="AS16" s="13"/>
      <c r="AT16" s="13"/>
      <c r="AU16" s="13"/>
      <c r="AV16" s="13"/>
      <c r="AW16" s="13">
        <f t="shared" si="19"/>
        <v>276.49621425241537</v>
      </c>
      <c r="AX16" s="13">
        <f t="shared" si="20"/>
        <v>247.87885607729038</v>
      </c>
      <c r="AY16" s="13">
        <f t="shared" si="21"/>
        <v>250.20591830501394</v>
      </c>
      <c r="AZ16" s="13"/>
      <c r="BA16" s="212"/>
      <c r="BB16" s="208"/>
      <c r="BC16" s="27"/>
      <c r="BD16" s="51"/>
      <c r="BE16" s="51"/>
      <c r="BF16" s="51"/>
      <c r="BG16" s="51"/>
      <c r="BH16" s="51"/>
      <c r="BI16" s="51"/>
      <c r="BJ16" s="51"/>
      <c r="BK16" s="51"/>
      <c r="BL16" s="51"/>
      <c r="BM16" s="51"/>
      <c r="BN16" s="51"/>
      <c r="BO16" s="51"/>
      <c r="BP16" s="51"/>
      <c r="BQ16" s="51"/>
      <c r="BR16" s="51"/>
      <c r="BS16" s="15"/>
      <c r="BT16" s="15"/>
      <c r="BU16" s="15"/>
      <c r="BV16" s="15"/>
      <c r="BW16" s="15"/>
      <c r="BX16" s="15"/>
      <c r="BY16" s="15"/>
    </row>
    <row r="17" spans="1:77" x14ac:dyDescent="0.25">
      <c r="A17" s="15"/>
      <c r="B17" s="52" t="s">
        <v>19</v>
      </c>
      <c r="C17" s="54"/>
      <c r="D17" s="54"/>
      <c r="E17" s="54"/>
      <c r="F17" s="54"/>
      <c r="G17" s="54"/>
      <c r="H17" s="54"/>
      <c r="I17" s="54">
        <v>5.3</v>
      </c>
      <c r="J17" s="54">
        <v>5.0999999999999996</v>
      </c>
      <c r="K17" s="54">
        <v>5.4</v>
      </c>
      <c r="L17" s="54">
        <v>5.65</v>
      </c>
      <c r="M17" s="217">
        <f t="shared" si="14"/>
        <v>5.8823529411764941E-2</v>
      </c>
      <c r="N17" s="217">
        <f t="shared" si="15"/>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54">
        <v>1.4125000000000001</v>
      </c>
      <c r="AD17" s="13"/>
      <c r="AE17" s="624">
        <f t="shared" si="16"/>
        <v>4.629629629629628E-2</v>
      </c>
      <c r="AF17" s="624">
        <f t="shared" si="17"/>
        <v>0</v>
      </c>
      <c r="AG17" s="638"/>
      <c r="AH17" s="54">
        <f t="shared" si="4"/>
        <v>2.65</v>
      </c>
      <c r="AI17" s="54">
        <f t="shared" si="5"/>
        <v>2.65</v>
      </c>
      <c r="AJ17" s="54">
        <f t="shared" si="6"/>
        <v>2.2949999999999999</v>
      </c>
      <c r="AK17" s="516">
        <f t="shared" si="7"/>
        <v>2.8049999999999997</v>
      </c>
      <c r="AL17" s="620">
        <f t="shared" si="8"/>
        <v>2.7</v>
      </c>
      <c r="AM17" s="620">
        <f t="shared" si="9"/>
        <v>2.7</v>
      </c>
      <c r="AN17" s="620">
        <f t="shared" si="18"/>
        <v>2.8250000000000002</v>
      </c>
      <c r="AP17" s="52" t="s">
        <v>19</v>
      </c>
      <c r="AQ17" s="54"/>
      <c r="AR17" s="54"/>
      <c r="AS17" s="54"/>
      <c r="AT17" s="54"/>
      <c r="AU17" s="54"/>
      <c r="AV17" s="54"/>
      <c r="AW17" s="54">
        <f t="shared" si="19"/>
        <v>5.3</v>
      </c>
      <c r="AX17" s="54">
        <f t="shared" si="20"/>
        <v>5.0999999999999996</v>
      </c>
      <c r="AY17" s="54">
        <f t="shared" si="21"/>
        <v>5.4</v>
      </c>
      <c r="AZ17" s="54"/>
      <c r="BA17" s="216"/>
      <c r="BB17" s="217"/>
      <c r="BC17" s="27"/>
      <c r="BD17" s="53"/>
      <c r="BE17" s="53"/>
      <c r="BF17" s="53"/>
      <c r="BG17" s="53"/>
      <c r="BH17" s="53"/>
      <c r="BI17" s="53"/>
      <c r="BJ17" s="53"/>
      <c r="BK17" s="53"/>
      <c r="BL17" s="53"/>
      <c r="BM17" s="53"/>
      <c r="BN17" s="53"/>
      <c r="BO17" s="53"/>
      <c r="BP17" s="53"/>
      <c r="BQ17" s="53"/>
      <c r="BR17" s="53"/>
      <c r="BS17" s="53"/>
      <c r="BT17" s="53"/>
      <c r="BU17" s="53"/>
      <c r="BV17" s="53"/>
      <c r="BW17" s="53"/>
      <c r="BX17" s="53"/>
      <c r="BY17" s="53"/>
    </row>
    <row r="18" spans="1:77" x14ac:dyDescent="0.25">
      <c r="A18" s="15"/>
      <c r="B18" s="20" t="s">
        <v>106</v>
      </c>
      <c r="C18" s="520">
        <v>25</v>
      </c>
      <c r="D18" s="520">
        <v>25</v>
      </c>
      <c r="E18" s="520">
        <v>20</v>
      </c>
      <c r="F18" s="520">
        <v>25</v>
      </c>
      <c r="G18" s="520">
        <v>30</v>
      </c>
      <c r="H18" s="520">
        <v>30</v>
      </c>
      <c r="I18" s="50">
        <f>SUM(I19:I23)</f>
        <v>72.150791990815534</v>
      </c>
      <c r="J18" s="50">
        <f t="shared" ref="J18:L18" si="27">SUM(J19:J23)</f>
        <v>66.627337301231364</v>
      </c>
      <c r="K18" s="50">
        <f t="shared" si="27"/>
        <v>66.856828241702559</v>
      </c>
      <c r="L18" s="50">
        <f t="shared" si="27"/>
        <v>69.841520651679971</v>
      </c>
      <c r="M18" s="492">
        <f t="shared" si="14"/>
        <v>3.4443960957593056E-3</v>
      </c>
      <c r="N18" s="210">
        <f t="shared" si="15"/>
        <v>4.4643045272609649E-2</v>
      </c>
      <c r="O18" s="198"/>
      <c r="P18" s="50">
        <f>SUM(P19:P23)</f>
        <v>18.759205917612039</v>
      </c>
      <c r="Q18" s="50">
        <f t="shared" ref="Q18:AC18" si="28">SUM(Q19:Q23)</f>
        <v>17.316190077795728</v>
      </c>
      <c r="R18" s="50">
        <f t="shared" si="28"/>
        <v>17.135813097818691</v>
      </c>
      <c r="S18" s="50">
        <f t="shared" si="28"/>
        <v>18.939582897589077</v>
      </c>
      <c r="T18" s="50">
        <f t="shared" si="28"/>
        <v>16.617477895485496</v>
      </c>
      <c r="U18" s="50">
        <f t="shared" si="28"/>
        <v>15.493786191151997</v>
      </c>
      <c r="V18" s="50">
        <f t="shared" si="28"/>
        <v>17.182083703359783</v>
      </c>
      <c r="W18" s="50">
        <f t="shared" si="28"/>
        <v>26.083989511234069</v>
      </c>
      <c r="X18" s="50">
        <f t="shared" si="28"/>
        <v>16.135681123209515</v>
      </c>
      <c r="Y18" s="50">
        <f t="shared" si="28"/>
        <v>16.535043052136917</v>
      </c>
      <c r="Z18" s="50">
        <f t="shared" si="28"/>
        <v>17.029095029033705</v>
      </c>
      <c r="AA18" s="50">
        <f t="shared" si="28"/>
        <v>17.157009037322428</v>
      </c>
      <c r="AB18" s="50">
        <f t="shared" si="28"/>
        <v>17.460380162919993</v>
      </c>
      <c r="AC18" s="50">
        <f t="shared" si="28"/>
        <v>17.460380162919993</v>
      </c>
      <c r="AD18" s="50"/>
      <c r="AE18" s="284">
        <f t="shared" si="16"/>
        <v>5.5962183337858962E-2</v>
      </c>
      <c r="AF18" s="284">
        <f t="shared" si="17"/>
        <v>0</v>
      </c>
      <c r="AG18" s="638"/>
      <c r="AH18" s="50">
        <f t="shared" si="4"/>
        <v>36.075395995407767</v>
      </c>
      <c r="AI18" s="50">
        <f t="shared" si="5"/>
        <v>36.075395995407767</v>
      </c>
      <c r="AJ18" s="50">
        <f t="shared" si="6"/>
        <v>32.11126408663749</v>
      </c>
      <c r="AK18" s="50">
        <f t="shared" si="7"/>
        <v>43.266073214593852</v>
      </c>
      <c r="AL18" s="50">
        <f t="shared" si="8"/>
        <v>32.670724175346436</v>
      </c>
      <c r="AM18" s="50">
        <f t="shared" si="9"/>
        <v>34.186104066356137</v>
      </c>
      <c r="AN18" s="50">
        <f t="shared" si="18"/>
        <v>34.920760325839986</v>
      </c>
      <c r="AP18" s="20" t="s">
        <v>6</v>
      </c>
      <c r="AQ18" s="50">
        <f t="shared" ref="AQ18:AV18" si="29">C18</f>
        <v>25</v>
      </c>
      <c r="AR18" s="50">
        <f t="shared" si="29"/>
        <v>25</v>
      </c>
      <c r="AS18" s="50">
        <f t="shared" si="29"/>
        <v>20</v>
      </c>
      <c r="AT18" s="50">
        <f t="shared" si="29"/>
        <v>25</v>
      </c>
      <c r="AU18" s="50">
        <f t="shared" si="29"/>
        <v>30</v>
      </c>
      <c r="AV18" s="50">
        <f t="shared" si="29"/>
        <v>30</v>
      </c>
      <c r="AW18" s="50">
        <f t="shared" si="19"/>
        <v>72.150791990815534</v>
      </c>
      <c r="AX18" s="50">
        <f t="shared" si="20"/>
        <v>66.627337301231364</v>
      </c>
      <c r="AY18" s="50">
        <f t="shared" si="21"/>
        <v>66.856828241702559</v>
      </c>
      <c r="AZ18" s="50">
        <f>L18</f>
        <v>69.841520651679971</v>
      </c>
      <c r="BA18" s="210">
        <f>M18</f>
        <v>3.4443960957593056E-3</v>
      </c>
      <c r="BB18" s="210">
        <f>N18</f>
        <v>4.4643045272609649E-2</v>
      </c>
      <c r="BC18" s="198"/>
      <c r="BD18" s="50">
        <f t="shared" ref="BD18:BQ18" si="30">P18</f>
        <v>18.759205917612039</v>
      </c>
      <c r="BE18" s="50">
        <f t="shared" si="30"/>
        <v>17.316190077795728</v>
      </c>
      <c r="BF18" s="50">
        <f t="shared" si="30"/>
        <v>17.135813097818691</v>
      </c>
      <c r="BG18" s="50">
        <f t="shared" si="30"/>
        <v>18.939582897589077</v>
      </c>
      <c r="BH18" s="50">
        <f t="shared" si="30"/>
        <v>16.617477895485496</v>
      </c>
      <c r="BI18" s="50">
        <f t="shared" si="30"/>
        <v>15.493786191151997</v>
      </c>
      <c r="BJ18" s="50">
        <f t="shared" si="30"/>
        <v>17.182083703359783</v>
      </c>
      <c r="BK18" s="50">
        <f t="shared" si="30"/>
        <v>26.083989511234069</v>
      </c>
      <c r="BL18" s="50">
        <f t="shared" si="30"/>
        <v>16.135681123209515</v>
      </c>
      <c r="BM18" s="50">
        <f t="shared" si="30"/>
        <v>16.535043052136917</v>
      </c>
      <c r="BN18" s="50">
        <f t="shared" si="30"/>
        <v>17.029095029033705</v>
      </c>
      <c r="BO18" s="50">
        <f t="shared" si="30"/>
        <v>17.157009037322428</v>
      </c>
      <c r="BP18" s="50">
        <f t="shared" si="30"/>
        <v>17.460380162919993</v>
      </c>
      <c r="BQ18" s="50">
        <f t="shared" si="30"/>
        <v>17.460380162919993</v>
      </c>
      <c r="BR18" s="50"/>
      <c r="BS18" s="50">
        <f t="shared" ref="BS18:BY18" si="31">AH18</f>
        <v>36.075395995407767</v>
      </c>
      <c r="BT18" s="50">
        <f t="shared" si="31"/>
        <v>36.075395995407767</v>
      </c>
      <c r="BU18" s="50">
        <f t="shared" si="31"/>
        <v>32.11126408663749</v>
      </c>
      <c r="BV18" s="50">
        <f t="shared" si="31"/>
        <v>43.266073214593852</v>
      </c>
      <c r="BW18" s="50">
        <f t="shared" si="31"/>
        <v>32.670724175346436</v>
      </c>
      <c r="BX18" s="50">
        <f t="shared" si="31"/>
        <v>34.186104066356137</v>
      </c>
      <c r="BY18" s="50">
        <f t="shared" si="31"/>
        <v>34.920760325839986</v>
      </c>
    </row>
    <row r="19" spans="1:77" x14ac:dyDescent="0.25">
      <c r="A19" s="15"/>
      <c r="B19" s="10" t="s">
        <v>15</v>
      </c>
      <c r="C19" s="13"/>
      <c r="D19" s="13"/>
      <c r="E19" s="13"/>
      <c r="F19" s="13"/>
      <c r="G19" s="13"/>
      <c r="H19" s="13"/>
      <c r="I19" s="13">
        <v>14.904</v>
      </c>
      <c r="J19" s="13">
        <v>12.419999999999998</v>
      </c>
      <c r="K19" s="13">
        <v>12</v>
      </c>
      <c r="L19" s="13">
        <v>12.84</v>
      </c>
      <c r="M19" s="208">
        <f t="shared" si="14"/>
        <v>-3.3816425120772764E-2</v>
      </c>
      <c r="N19" s="208">
        <f t="shared" si="15"/>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5">
        <f t="shared" si="16"/>
        <v>0.12631578947368438</v>
      </c>
      <c r="AF19" s="285">
        <f t="shared" si="17"/>
        <v>0</v>
      </c>
      <c r="AG19" s="638"/>
      <c r="AH19" s="13">
        <f t="shared" si="4"/>
        <v>7.452</v>
      </c>
      <c r="AI19" s="13">
        <f t="shared" si="5"/>
        <v>7.452</v>
      </c>
      <c r="AJ19" s="13">
        <f t="shared" si="6"/>
        <v>5.5889999999999995</v>
      </c>
      <c r="AK19" s="59">
        <f t="shared" si="7"/>
        <v>6.8309999999999986</v>
      </c>
      <c r="AL19" s="59">
        <f t="shared" si="8"/>
        <v>5.6999999999999993</v>
      </c>
      <c r="AM19" s="59">
        <f t="shared" si="9"/>
        <v>6.3000000000000007</v>
      </c>
      <c r="AN19" s="59">
        <f t="shared" si="18"/>
        <v>6.42</v>
      </c>
      <c r="AO19" s="15"/>
      <c r="AP19" s="10" t="s">
        <v>15</v>
      </c>
      <c r="AQ19" s="13"/>
      <c r="AR19" s="13"/>
      <c r="AS19" s="13"/>
      <c r="AT19" s="13"/>
      <c r="AU19" s="13"/>
      <c r="AV19" s="13"/>
      <c r="AW19" s="13">
        <f t="shared" si="19"/>
        <v>14.904</v>
      </c>
      <c r="AX19" s="13">
        <f t="shared" si="20"/>
        <v>12.419999999999998</v>
      </c>
      <c r="AY19" s="13">
        <f t="shared" si="21"/>
        <v>12</v>
      </c>
      <c r="AZ19" s="13"/>
      <c r="BA19" s="212"/>
      <c r="BB19" s="208"/>
      <c r="BC19" s="196"/>
      <c r="BD19" s="51"/>
      <c r="BE19" s="51"/>
      <c r="BF19" s="51"/>
      <c r="BG19" s="51"/>
      <c r="BH19" s="51"/>
      <c r="BI19" s="51"/>
      <c r="BJ19" s="51"/>
      <c r="BK19" s="51"/>
      <c r="BL19" s="51"/>
      <c r="BM19" s="51"/>
      <c r="BN19" s="51"/>
      <c r="BO19" s="51"/>
      <c r="BP19" s="51"/>
      <c r="BQ19" s="51"/>
      <c r="BR19" s="51"/>
      <c r="BS19" s="15"/>
      <c r="BT19" s="15"/>
      <c r="BU19" s="15"/>
      <c r="BV19" s="15"/>
      <c r="BW19" s="15"/>
      <c r="BX19" s="15"/>
    </row>
    <row r="20" spans="1:77" x14ac:dyDescent="0.25">
      <c r="A20" s="15"/>
      <c r="B20" s="10" t="s">
        <v>16</v>
      </c>
      <c r="C20" s="13"/>
      <c r="D20" s="13"/>
      <c r="E20" s="13"/>
      <c r="F20" s="13"/>
      <c r="G20" s="13"/>
      <c r="H20" s="13"/>
      <c r="I20" s="13">
        <v>10.857916825547278</v>
      </c>
      <c r="J20" s="13">
        <v>10.315020984269914</v>
      </c>
      <c r="K20" s="13">
        <v>10.857916825547278</v>
      </c>
      <c r="L20" s="13">
        <v>11.075075162058225</v>
      </c>
      <c r="M20" s="208">
        <f t="shared" si="14"/>
        <v>5.2631578947368363E-2</v>
      </c>
      <c r="N20" s="208">
        <f t="shared" si="15"/>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5">
        <f t="shared" si="16"/>
        <v>2.0000000000000018E-2</v>
      </c>
      <c r="AF20" s="285">
        <f t="shared" si="17"/>
        <v>0</v>
      </c>
      <c r="AG20" s="638"/>
      <c r="AH20" s="13">
        <f t="shared" si="4"/>
        <v>5.428958412773639</v>
      </c>
      <c r="AI20" s="13">
        <f t="shared" si="5"/>
        <v>5.428958412773639</v>
      </c>
      <c r="AJ20" s="13">
        <f t="shared" si="6"/>
        <v>4.8996349675282094</v>
      </c>
      <c r="AK20" s="59">
        <f t="shared" si="7"/>
        <v>5.4153860167417047</v>
      </c>
      <c r="AL20" s="59">
        <f t="shared" si="8"/>
        <v>5.157510492134957</v>
      </c>
      <c r="AM20" s="59">
        <f t="shared" si="9"/>
        <v>5.7004063334123209</v>
      </c>
      <c r="AN20" s="59">
        <f t="shared" si="18"/>
        <v>5.5375375810291123</v>
      </c>
      <c r="AO20" s="15"/>
      <c r="AP20" s="10" t="s">
        <v>16</v>
      </c>
      <c r="AQ20" s="13"/>
      <c r="AR20" s="13"/>
      <c r="AS20" s="13"/>
      <c r="AT20" s="13"/>
      <c r="AU20" s="13"/>
      <c r="AV20" s="13"/>
      <c r="AW20" s="13">
        <f t="shared" si="19"/>
        <v>10.857916825547278</v>
      </c>
      <c r="AX20" s="13">
        <f t="shared" si="20"/>
        <v>10.315020984269914</v>
      </c>
      <c r="AY20" s="13">
        <f t="shared" si="21"/>
        <v>10.857916825547278</v>
      </c>
      <c r="AZ20" s="13"/>
      <c r="BA20" s="212"/>
      <c r="BB20" s="208"/>
      <c r="BC20" s="220"/>
      <c r="BD20" s="51"/>
      <c r="BE20" s="51"/>
      <c r="BF20" s="51"/>
      <c r="BG20" s="51"/>
      <c r="BH20" s="51"/>
      <c r="BI20" s="51"/>
      <c r="BJ20" s="51"/>
      <c r="BK20" s="51"/>
      <c r="BL20" s="51"/>
      <c r="BM20" s="51"/>
      <c r="BN20" s="51"/>
      <c r="BO20" s="51"/>
      <c r="BP20" s="51"/>
      <c r="BQ20" s="51"/>
      <c r="BR20" s="51"/>
      <c r="BS20" s="15"/>
      <c r="BT20" s="15"/>
      <c r="BU20" s="15"/>
      <c r="BV20" s="15"/>
      <c r="BW20" s="15"/>
      <c r="BX20" s="15"/>
    </row>
    <row r="21" spans="1:77" x14ac:dyDescent="0.25">
      <c r="A21" s="15"/>
      <c r="B21" s="10" t="s">
        <v>17</v>
      </c>
      <c r="C21" s="13"/>
      <c r="D21" s="13"/>
      <c r="E21" s="13"/>
      <c r="F21" s="13"/>
      <c r="G21" s="13"/>
      <c r="H21" s="13"/>
      <c r="I21" s="13">
        <v>36.855754502170434</v>
      </c>
      <c r="J21" s="13">
        <v>34.275851687018509</v>
      </c>
      <c r="K21" s="13">
        <v>33.765790753057466</v>
      </c>
      <c r="L21" s="13">
        <v>35</v>
      </c>
      <c r="M21" s="208">
        <f t="shared" si="14"/>
        <v>-1.4881057912682571E-2</v>
      </c>
      <c r="N21" s="208">
        <f t="shared" si="15"/>
        <v>3.6552061107314016E-2</v>
      </c>
      <c r="O21" s="198"/>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5">
        <f t="shared" si="16"/>
        <v>3.6552061107314016E-2</v>
      </c>
      <c r="AF21" s="285">
        <f t="shared" si="17"/>
        <v>0</v>
      </c>
      <c r="AG21" s="638"/>
      <c r="AH21" s="13">
        <f t="shared" si="4"/>
        <v>18.427877251085217</v>
      </c>
      <c r="AI21" s="13">
        <f t="shared" si="5"/>
        <v>18.427877251085214</v>
      </c>
      <c r="AJ21" s="13">
        <f t="shared" si="6"/>
        <v>17.137925843509255</v>
      </c>
      <c r="AK21" s="59">
        <f t="shared" si="7"/>
        <v>25.887925843509251</v>
      </c>
      <c r="AL21" s="59">
        <f t="shared" si="8"/>
        <v>16.882895376528733</v>
      </c>
      <c r="AM21" s="59">
        <f t="shared" si="9"/>
        <v>16.882895376528733</v>
      </c>
      <c r="AN21" s="59">
        <f t="shared" si="18"/>
        <v>17.5</v>
      </c>
      <c r="AO21" s="15"/>
      <c r="AP21" s="10" t="s">
        <v>17</v>
      </c>
      <c r="AQ21" s="13"/>
      <c r="AR21" s="13"/>
      <c r="AS21" s="13"/>
      <c r="AT21" s="13"/>
      <c r="AU21" s="13"/>
      <c r="AV21" s="13"/>
      <c r="AW21" s="13">
        <f t="shared" si="19"/>
        <v>36.855754502170434</v>
      </c>
      <c r="AX21" s="13">
        <f t="shared" si="20"/>
        <v>34.275851687018509</v>
      </c>
      <c r="AY21" s="13">
        <f t="shared" si="21"/>
        <v>33.765790753057466</v>
      </c>
      <c r="AZ21" s="13"/>
      <c r="BA21" s="212"/>
      <c r="BB21" s="208"/>
      <c r="BC21" s="220"/>
      <c r="BD21" s="51"/>
      <c r="BE21" s="51"/>
      <c r="BF21" s="51"/>
      <c r="BG21" s="51"/>
      <c r="BH21" s="51"/>
      <c r="BI21" s="51"/>
      <c r="BJ21" s="51"/>
      <c r="BK21" s="51"/>
      <c r="BL21" s="51"/>
      <c r="BM21" s="51"/>
      <c r="BN21" s="51"/>
      <c r="BO21" s="51"/>
      <c r="BP21" s="51"/>
      <c r="BQ21" s="51"/>
      <c r="BR21" s="51"/>
      <c r="BS21" s="15"/>
      <c r="BT21" s="15"/>
      <c r="BU21" s="15"/>
      <c r="BV21" s="15"/>
      <c r="BW21" s="15"/>
      <c r="BX21" s="15"/>
    </row>
    <row r="22" spans="1:77" x14ac:dyDescent="0.25">
      <c r="A22" s="15"/>
      <c r="B22" s="10" t="s">
        <v>18</v>
      </c>
      <c r="C22" s="13"/>
      <c r="D22" s="13"/>
      <c r="E22" s="13"/>
      <c r="F22" s="13"/>
      <c r="G22" s="13"/>
      <c r="H22" s="13"/>
      <c r="I22" s="13">
        <v>7.2</v>
      </c>
      <c r="J22" s="13">
        <v>7.4</v>
      </c>
      <c r="K22" s="13">
        <v>7.9</v>
      </c>
      <c r="L22" s="13">
        <v>8.5</v>
      </c>
      <c r="M22" s="208">
        <f t="shared" si="14"/>
        <v>6.7567567567567544E-2</v>
      </c>
      <c r="N22" s="208">
        <f t="shared" si="15"/>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5">
        <f t="shared" si="16"/>
        <v>7.5949367088607556E-2</v>
      </c>
      <c r="AF22" s="285">
        <f t="shared" si="17"/>
        <v>0</v>
      </c>
      <c r="AG22" s="638"/>
      <c r="AH22" s="13">
        <f t="shared" si="4"/>
        <v>3.6</v>
      </c>
      <c r="AI22" s="13">
        <f t="shared" si="5"/>
        <v>3.5999999999999996</v>
      </c>
      <c r="AJ22" s="13">
        <f t="shared" si="6"/>
        <v>3.5150000000000015</v>
      </c>
      <c r="AK22" s="59">
        <f t="shared" si="7"/>
        <v>3.8850000000000002</v>
      </c>
      <c r="AL22" s="59">
        <f t="shared" si="8"/>
        <v>3.8512500000000003</v>
      </c>
      <c r="AM22" s="59">
        <f t="shared" si="9"/>
        <v>4.0487500000000001</v>
      </c>
      <c r="AN22" s="59">
        <f t="shared" si="18"/>
        <v>4.25</v>
      </c>
      <c r="AP22" s="10" t="s">
        <v>18</v>
      </c>
      <c r="AQ22" s="13"/>
      <c r="AR22" s="13"/>
      <c r="AS22" s="13"/>
      <c r="AT22" s="13"/>
      <c r="AU22" s="13"/>
      <c r="AV22" s="13"/>
      <c r="AW22" s="13">
        <f t="shared" ref="AW22:AY23" si="32">I22</f>
        <v>7.2</v>
      </c>
      <c r="AX22" s="13">
        <f t="shared" si="32"/>
        <v>7.4</v>
      </c>
      <c r="AY22" s="13">
        <f t="shared" si="32"/>
        <v>7.9</v>
      </c>
      <c r="AZ22" s="13"/>
      <c r="BA22" s="212"/>
      <c r="BB22" s="208"/>
      <c r="BC22" s="27"/>
      <c r="BD22" s="51"/>
      <c r="BE22" s="51"/>
      <c r="BF22" s="51"/>
      <c r="BG22" s="51"/>
      <c r="BH22" s="51"/>
      <c r="BI22" s="51"/>
      <c r="BJ22" s="51"/>
      <c r="BK22" s="51"/>
      <c r="BL22" s="51"/>
      <c r="BM22" s="51"/>
      <c r="BN22" s="51"/>
      <c r="BO22" s="51"/>
      <c r="BP22" s="51"/>
      <c r="BQ22" s="51"/>
      <c r="BR22" s="51"/>
      <c r="BS22" s="15"/>
      <c r="BT22" s="15"/>
      <c r="BU22" s="15"/>
      <c r="BV22" s="15"/>
      <c r="BW22" s="15"/>
      <c r="BX22" s="15"/>
    </row>
    <row r="23" spans="1:77" x14ac:dyDescent="0.25">
      <c r="A23" s="15"/>
      <c r="B23" s="52" t="s">
        <v>19</v>
      </c>
      <c r="C23" s="54"/>
      <c r="D23" s="54"/>
      <c r="E23" s="54"/>
      <c r="F23" s="54"/>
      <c r="G23" s="54"/>
      <c r="H23" s="54"/>
      <c r="I23" s="54">
        <v>2.3331206630978225</v>
      </c>
      <c r="J23" s="54">
        <v>2.2164646299429314</v>
      </c>
      <c r="K23" s="54">
        <v>2.3331206630978225</v>
      </c>
      <c r="L23" s="54">
        <v>2.4264454896217353</v>
      </c>
      <c r="M23" s="217">
        <f t="shared" si="14"/>
        <v>5.2631578947368363E-2</v>
      </c>
      <c r="N23" s="217">
        <f t="shared" si="15"/>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54">
        <v>0.60661137240543384</v>
      </c>
      <c r="AD23" s="13"/>
      <c r="AE23" s="624">
        <f t="shared" si="16"/>
        <v>9.473684210526323E-2</v>
      </c>
      <c r="AF23" s="624">
        <f t="shared" si="17"/>
        <v>0</v>
      </c>
      <c r="AG23" s="638"/>
      <c r="AH23" s="54">
        <f t="shared" si="4"/>
        <v>1.1665603315489113</v>
      </c>
      <c r="AI23" s="54">
        <f t="shared" si="5"/>
        <v>1.1665603315489115</v>
      </c>
      <c r="AJ23" s="54">
        <f t="shared" si="6"/>
        <v>0.96970327560003211</v>
      </c>
      <c r="AK23" s="516">
        <f t="shared" si="7"/>
        <v>1.2467613543428988</v>
      </c>
      <c r="AL23" s="620">
        <f t="shared" si="8"/>
        <v>1.0790683066827429</v>
      </c>
      <c r="AM23" s="620">
        <f t="shared" si="9"/>
        <v>1.2540523564150796</v>
      </c>
      <c r="AN23" s="620">
        <f t="shared" si="18"/>
        <v>1.2132227448108677</v>
      </c>
      <c r="AP23" s="52" t="s">
        <v>19</v>
      </c>
      <c r="AQ23" s="54"/>
      <c r="AR23" s="54"/>
      <c r="AS23" s="54"/>
      <c r="AT23" s="54"/>
      <c r="AU23" s="54"/>
      <c r="AV23" s="54"/>
      <c r="AW23" s="54">
        <f t="shared" si="32"/>
        <v>2.3331206630978225</v>
      </c>
      <c r="AX23" s="54">
        <f t="shared" si="32"/>
        <v>2.2164646299429314</v>
      </c>
      <c r="AY23" s="54">
        <f t="shared" si="32"/>
        <v>2.3331206630978225</v>
      </c>
      <c r="AZ23" s="54"/>
      <c r="BA23" s="216"/>
      <c r="BB23" s="217"/>
      <c r="BC23" s="27"/>
      <c r="BD23" s="53"/>
      <c r="BE23" s="53"/>
      <c r="BF23" s="53"/>
      <c r="BG23" s="53"/>
      <c r="BH23" s="53"/>
      <c r="BI23" s="53"/>
      <c r="BJ23" s="53"/>
      <c r="BK23" s="53"/>
      <c r="BL23" s="53"/>
      <c r="BM23" s="53"/>
      <c r="BN23" s="53"/>
      <c r="BO23" s="53"/>
      <c r="BP23" s="53"/>
      <c r="BQ23" s="53"/>
      <c r="BR23" s="53"/>
      <c r="BS23" s="53"/>
      <c r="BT23" s="53"/>
      <c r="BU23" s="53"/>
      <c r="BV23" s="53"/>
      <c r="BW23" s="53"/>
      <c r="BX23" s="5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0CA4-9AB5-4A3D-A68E-5D2E68CF924B}">
  <dimension ref="B1:CC59"/>
  <sheetViews>
    <sheetView tabSelected="1" zoomScaleNormal="100" workbookViewId="0">
      <pane xSplit="3" ySplit="2" topLeftCell="D3" activePane="bottomRight" state="frozen"/>
      <selection activeCell="Q32" sqref="Q32"/>
      <selection pane="topRight" activeCell="Q32" sqref="Q32"/>
      <selection pane="bottomLeft" activeCell="Q32" sqref="Q32"/>
      <selection pane="bottomRight"/>
    </sheetView>
  </sheetViews>
  <sheetFormatPr defaultColWidth="9.28515625" defaultRowHeight="15" x14ac:dyDescent="0.25"/>
  <cols>
    <col min="1" max="1" width="9.28515625" style="712"/>
    <col min="2" max="2" width="30.85546875" style="702" customWidth="1"/>
    <col min="3" max="3" width="24.5703125" style="702" customWidth="1"/>
    <col min="4" max="8" width="6.5703125" style="703" customWidth="1"/>
    <col min="9" max="9" width="6.5703125" style="705" customWidth="1"/>
    <col min="10" max="14" width="6.5703125" style="703" customWidth="1"/>
    <col min="15" max="16" width="9.85546875" style="703" customWidth="1"/>
    <col min="17" max="17" width="6.7109375" style="702" customWidth="1"/>
    <col min="18" max="26" width="7.140625" style="703" customWidth="1"/>
    <col min="27" max="35" width="7.140625" style="797" customWidth="1"/>
    <col min="36" max="39" width="7.140625" style="707" customWidth="1"/>
    <col min="40" max="40" width="7.140625" style="800" customWidth="1"/>
    <col min="41" max="54" width="7.140625" style="797" customWidth="1"/>
    <col min="55" max="56" width="10.7109375" style="709" customWidth="1"/>
    <col min="57" max="76" width="7.28515625" style="702" customWidth="1"/>
    <col min="77" max="78" width="9.42578125" style="702" customWidth="1"/>
    <col min="79" max="16384" width="9.28515625" style="712"/>
  </cols>
  <sheetData>
    <row r="1" spans="2:81" x14ac:dyDescent="0.25">
      <c r="B1" s="701" t="s">
        <v>189</v>
      </c>
      <c r="D1" s="704"/>
      <c r="S1" s="706"/>
      <c r="T1" s="706"/>
      <c r="U1" s="706"/>
      <c r="V1" s="706"/>
      <c r="W1" s="706"/>
      <c r="X1" s="706"/>
      <c r="Y1" s="706"/>
      <c r="Z1" s="706"/>
      <c r="AA1" s="707"/>
      <c r="AB1" s="707"/>
      <c r="AC1" s="707"/>
      <c r="AD1" s="707"/>
      <c r="AE1" s="707"/>
      <c r="AF1" s="707"/>
      <c r="AG1" s="707"/>
      <c r="AH1" s="707"/>
      <c r="AI1" s="707"/>
      <c r="AN1" s="708"/>
      <c r="AO1" s="703"/>
      <c r="AP1" s="703"/>
      <c r="AQ1" s="703"/>
      <c r="AR1" s="703"/>
      <c r="AS1" s="703"/>
      <c r="AT1" s="703"/>
      <c r="AU1" s="703"/>
      <c r="AV1" s="703"/>
      <c r="AW1" s="703"/>
      <c r="AX1" s="703"/>
      <c r="AY1" s="703"/>
      <c r="AZ1" s="703"/>
      <c r="BA1" s="703"/>
      <c r="BB1" s="703"/>
      <c r="BG1" s="710"/>
      <c r="BH1" s="710"/>
      <c r="BI1" s="710"/>
      <c r="BJ1" s="710"/>
      <c r="BK1" s="710"/>
      <c r="BL1" s="710"/>
      <c r="BM1" s="710"/>
      <c r="BN1" s="710"/>
      <c r="BO1" s="710"/>
      <c r="BP1" s="710"/>
      <c r="BQ1" s="710"/>
      <c r="BR1" s="710"/>
      <c r="BS1" s="710"/>
      <c r="BT1" s="710"/>
      <c r="BU1" s="710"/>
      <c r="BV1" s="710"/>
      <c r="BW1" s="710"/>
      <c r="BX1" s="710"/>
      <c r="BY1" s="711"/>
      <c r="BZ1" s="711"/>
    </row>
    <row r="2" spans="2:81" ht="36.75" customHeight="1" x14ac:dyDescent="0.25">
      <c r="B2" s="701" t="s">
        <v>35</v>
      </c>
      <c r="C2" s="713"/>
      <c r="D2" s="713">
        <v>2014</v>
      </c>
      <c r="E2" s="713">
        <v>2015</v>
      </c>
      <c r="F2" s="713">
        <v>2016</v>
      </c>
      <c r="G2" s="713">
        <v>2017</v>
      </c>
      <c r="H2" s="713">
        <v>2018</v>
      </c>
      <c r="I2" s="714">
        <v>2019</v>
      </c>
      <c r="J2" s="713">
        <v>2020</v>
      </c>
      <c r="K2" s="713">
        <v>2021</v>
      </c>
      <c r="L2" s="713">
        <v>2022</v>
      </c>
      <c r="M2" s="713" t="s">
        <v>205</v>
      </c>
      <c r="N2" s="713" t="s">
        <v>206</v>
      </c>
      <c r="O2" s="715" t="s">
        <v>207</v>
      </c>
      <c r="P2" s="715" t="s">
        <v>208</v>
      </c>
      <c r="Q2" s="716"/>
      <c r="R2" s="713" t="s">
        <v>20</v>
      </c>
      <c r="S2" s="713" t="s">
        <v>34</v>
      </c>
      <c r="T2" s="713" t="s">
        <v>45</v>
      </c>
      <c r="U2" s="713" t="s">
        <v>46</v>
      </c>
      <c r="V2" s="713" t="s">
        <v>48</v>
      </c>
      <c r="W2" s="713" t="s">
        <v>49</v>
      </c>
      <c r="X2" s="713" t="s">
        <v>53</v>
      </c>
      <c r="Y2" s="713" t="s">
        <v>54</v>
      </c>
      <c r="Z2" s="713" t="s">
        <v>55</v>
      </c>
      <c r="AA2" s="713" t="s">
        <v>56</v>
      </c>
      <c r="AB2" s="713" t="s">
        <v>60</v>
      </c>
      <c r="AC2" s="713" t="s">
        <v>61</v>
      </c>
      <c r="AD2" s="713" t="s">
        <v>62</v>
      </c>
      <c r="AE2" s="713" t="s">
        <v>63</v>
      </c>
      <c r="AF2" s="713" t="s">
        <v>67</v>
      </c>
      <c r="AG2" s="713" t="s">
        <v>70</v>
      </c>
      <c r="AH2" s="713" t="s">
        <v>74</v>
      </c>
      <c r="AI2" s="713" t="s">
        <v>80</v>
      </c>
      <c r="AJ2" s="717" t="s">
        <v>82</v>
      </c>
      <c r="AK2" s="717" t="s">
        <v>88</v>
      </c>
      <c r="AL2" s="717" t="s">
        <v>89</v>
      </c>
      <c r="AM2" s="717" t="s">
        <v>87</v>
      </c>
      <c r="AN2" s="718" t="s">
        <v>90</v>
      </c>
      <c r="AO2" s="713" t="s">
        <v>107</v>
      </c>
      <c r="AP2" s="713" t="s">
        <v>124</v>
      </c>
      <c r="AQ2" s="713" t="s">
        <v>132</v>
      </c>
      <c r="AR2" s="718" t="s">
        <v>141</v>
      </c>
      <c r="AS2" s="718" t="s">
        <v>146</v>
      </c>
      <c r="AT2" s="718" t="s">
        <v>151</v>
      </c>
      <c r="AU2" s="718" t="s">
        <v>158</v>
      </c>
      <c r="AV2" s="718" t="s">
        <v>169</v>
      </c>
      <c r="AW2" s="718" t="s">
        <v>174</v>
      </c>
      <c r="AX2" s="718" t="s">
        <v>180</v>
      </c>
      <c r="AY2" s="718" t="s">
        <v>181</v>
      </c>
      <c r="AZ2" s="718" t="s">
        <v>183</v>
      </c>
      <c r="BA2" s="718" t="s">
        <v>184</v>
      </c>
      <c r="BB2" s="718" t="s">
        <v>188</v>
      </c>
      <c r="BC2" s="719" t="s">
        <v>190</v>
      </c>
      <c r="BD2" s="720" t="s">
        <v>191</v>
      </c>
      <c r="BE2" s="716"/>
      <c r="BF2" s="713" t="s">
        <v>39</v>
      </c>
      <c r="BG2" s="713" t="s">
        <v>40</v>
      </c>
      <c r="BH2" s="713" t="s">
        <v>47</v>
      </c>
      <c r="BI2" s="713" t="s">
        <v>50</v>
      </c>
      <c r="BJ2" s="713" t="s">
        <v>57</v>
      </c>
      <c r="BK2" s="713" t="s">
        <v>59</v>
      </c>
      <c r="BL2" s="713" t="s">
        <v>64</v>
      </c>
      <c r="BM2" s="713" t="s">
        <v>66</v>
      </c>
      <c r="BN2" s="713" t="s">
        <v>71</v>
      </c>
      <c r="BO2" s="713" t="s">
        <v>81</v>
      </c>
      <c r="BP2" s="721" t="s">
        <v>93</v>
      </c>
      <c r="BQ2" s="721" t="s">
        <v>94</v>
      </c>
      <c r="BR2" s="721" t="s">
        <v>109</v>
      </c>
      <c r="BS2" s="721" t="s">
        <v>134</v>
      </c>
      <c r="BT2" s="721" t="s">
        <v>147</v>
      </c>
      <c r="BU2" s="721" t="s">
        <v>161</v>
      </c>
      <c r="BV2" s="721" t="s">
        <v>177</v>
      </c>
      <c r="BW2" s="721" t="s">
        <v>182</v>
      </c>
      <c r="BX2" s="721" t="s">
        <v>185</v>
      </c>
      <c r="BY2" s="715" t="s">
        <v>186</v>
      </c>
      <c r="BZ2" s="715" t="s">
        <v>187</v>
      </c>
    </row>
    <row r="3" spans="2:81" x14ac:dyDescent="0.25">
      <c r="B3" s="701" t="s">
        <v>33</v>
      </c>
      <c r="C3" s="703"/>
      <c r="J3" s="713"/>
      <c r="K3" s="713"/>
      <c r="L3" s="713"/>
      <c r="M3" s="713"/>
      <c r="N3" s="713"/>
      <c r="Q3" s="721"/>
      <c r="S3" s="713"/>
      <c r="T3" s="713"/>
      <c r="U3" s="713"/>
      <c r="V3" s="713"/>
      <c r="W3" s="713"/>
      <c r="X3" s="713"/>
      <c r="Y3" s="713"/>
      <c r="Z3" s="713"/>
      <c r="AA3" s="722"/>
      <c r="AB3" s="722"/>
      <c r="AC3" s="722"/>
      <c r="AD3" s="722"/>
      <c r="AE3" s="722"/>
      <c r="AF3" s="722"/>
      <c r="AG3" s="722"/>
      <c r="AH3" s="722"/>
      <c r="AI3" s="722"/>
      <c r="AJ3" s="723"/>
      <c r="AK3" s="723"/>
      <c r="AL3" s="723"/>
      <c r="AM3" s="723"/>
      <c r="AN3" s="724"/>
      <c r="AO3" s="703"/>
      <c r="AP3" s="703"/>
      <c r="AQ3" s="703"/>
      <c r="AR3" s="703"/>
      <c r="AS3" s="703"/>
      <c r="AT3" s="703"/>
      <c r="AU3" s="703"/>
      <c r="AV3" s="703"/>
      <c r="AW3" s="703"/>
      <c r="AX3" s="703"/>
      <c r="AY3" s="703"/>
      <c r="AZ3" s="703"/>
      <c r="BA3" s="703"/>
      <c r="BB3" s="703"/>
      <c r="BC3" s="725"/>
      <c r="BE3" s="726"/>
      <c r="BF3" s="713"/>
      <c r="BG3" s="713"/>
      <c r="BH3" s="713"/>
      <c r="BI3" s="713"/>
      <c r="BJ3" s="713"/>
      <c r="BK3" s="713"/>
      <c r="BL3" s="713"/>
      <c r="BM3" s="713"/>
      <c r="BN3" s="713"/>
      <c r="BO3" s="713"/>
      <c r="BP3" s="713"/>
      <c r="BQ3" s="713"/>
      <c r="BR3" s="713"/>
      <c r="BS3" s="713"/>
      <c r="BT3" s="713"/>
      <c r="BU3" s="713"/>
      <c r="BV3" s="713"/>
      <c r="BW3" s="713"/>
      <c r="BX3" s="713"/>
      <c r="BY3" s="717"/>
      <c r="BZ3" s="717"/>
    </row>
    <row r="4" spans="2:81" x14ac:dyDescent="0.25">
      <c r="B4" s="701" t="s">
        <v>24</v>
      </c>
      <c r="C4" s="717"/>
      <c r="D4" s="727">
        <v>4875</v>
      </c>
      <c r="E4" s="727">
        <v>6160</v>
      </c>
      <c r="F4" s="727">
        <v>6045</v>
      </c>
      <c r="G4" s="727">
        <v>6130</v>
      </c>
      <c r="H4" s="727">
        <v>6125</v>
      </c>
      <c r="I4" s="727">
        <v>6075.0869707317943</v>
      </c>
      <c r="J4" s="727">
        <v>4989.294085011973</v>
      </c>
      <c r="K4" s="727">
        <v>6296.6202638998766</v>
      </c>
      <c r="L4" s="727">
        <v>5522.242798585612</v>
      </c>
      <c r="M4" s="727">
        <v>5551.4912969339521</v>
      </c>
      <c r="N4" s="727">
        <v>5742.5457864804639</v>
      </c>
      <c r="O4" s="728">
        <v>5.2964890199742598E-3</v>
      </c>
      <c r="P4" s="728">
        <v>3.4414984970260187E-2</v>
      </c>
      <c r="Q4" s="729"/>
      <c r="R4" s="727">
        <v>1315</v>
      </c>
      <c r="S4" s="727">
        <v>1415</v>
      </c>
      <c r="T4" s="727">
        <v>1360</v>
      </c>
      <c r="U4" s="727">
        <v>1545</v>
      </c>
      <c r="V4" s="727">
        <v>1655</v>
      </c>
      <c r="W4" s="727">
        <v>1615</v>
      </c>
      <c r="X4" s="727">
        <v>1275</v>
      </c>
      <c r="Y4" s="727">
        <v>1650</v>
      </c>
      <c r="Z4" s="727">
        <v>1620</v>
      </c>
      <c r="AA4" s="727">
        <v>1495</v>
      </c>
      <c r="AB4" s="727">
        <v>1425</v>
      </c>
      <c r="AC4" s="727">
        <v>1555</v>
      </c>
      <c r="AD4" s="727">
        <v>1565</v>
      </c>
      <c r="AE4" s="727">
        <v>1585</v>
      </c>
      <c r="AF4" s="727">
        <v>1300</v>
      </c>
      <c r="AG4" s="727">
        <v>1605</v>
      </c>
      <c r="AH4" s="727">
        <v>1665</v>
      </c>
      <c r="AI4" s="727">
        <v>1565</v>
      </c>
      <c r="AJ4" s="727">
        <v>1314.8025490907514</v>
      </c>
      <c r="AK4" s="727">
        <v>1660.2100827564277</v>
      </c>
      <c r="AL4" s="727">
        <v>1525.5682266290912</v>
      </c>
      <c r="AM4" s="727">
        <v>1574.5061122555239</v>
      </c>
      <c r="AN4" s="727">
        <v>1248.231639870975</v>
      </c>
      <c r="AO4" s="727">
        <v>942.30615290081562</v>
      </c>
      <c r="AP4" s="727">
        <v>1495.7929873740359</v>
      </c>
      <c r="AQ4" s="727">
        <v>1302.9633048661472</v>
      </c>
      <c r="AR4" s="727">
        <v>1464.7145367389815</v>
      </c>
      <c r="AS4" s="727">
        <v>1565.599764260852</v>
      </c>
      <c r="AT4" s="727">
        <v>1571.2149380034164</v>
      </c>
      <c r="AU4" s="727">
        <v>1695.091024896627</v>
      </c>
      <c r="AV4" s="727">
        <v>1273.4036518878643</v>
      </c>
      <c r="AW4" s="727">
        <v>1529.8270332349555</v>
      </c>
      <c r="AX4" s="727">
        <v>1390.2113148247743</v>
      </c>
      <c r="AY4" s="727">
        <v>1328.8007986380178</v>
      </c>
      <c r="AZ4" s="727">
        <v>1174.93852257655</v>
      </c>
      <c r="BA4" s="727">
        <v>1469.0460116582553</v>
      </c>
      <c r="BB4" s="727">
        <v>1402.003836898037</v>
      </c>
      <c r="BC4" s="728">
        <v>8.4825392711964653E-3</v>
      </c>
      <c r="BD4" s="728">
        <v>-4.563653842573745E-2</v>
      </c>
      <c r="BE4" s="717"/>
      <c r="BF4" s="717">
        <v>2145</v>
      </c>
      <c r="BG4" s="717">
        <v>2730</v>
      </c>
      <c r="BH4" s="717">
        <v>2905</v>
      </c>
      <c r="BI4" s="717">
        <v>3270</v>
      </c>
      <c r="BJ4" s="717">
        <v>2925</v>
      </c>
      <c r="BK4" s="717">
        <v>3115</v>
      </c>
      <c r="BL4" s="717">
        <v>2980</v>
      </c>
      <c r="BM4" s="717">
        <v>3150</v>
      </c>
      <c r="BN4" s="717">
        <v>2905</v>
      </c>
      <c r="BO4" s="717">
        <v>3230</v>
      </c>
      <c r="BP4" s="717">
        <v>2975.0126318471794</v>
      </c>
      <c r="BQ4" s="717">
        <v>3100.0743388846149</v>
      </c>
      <c r="BR4" s="717">
        <v>2190.5377927717905</v>
      </c>
      <c r="BS4" s="717">
        <v>2798.756292240183</v>
      </c>
      <c r="BT4" s="717">
        <v>3030.3143009998334</v>
      </c>
      <c r="BU4" s="717">
        <v>3266.3059629000436</v>
      </c>
      <c r="BV4" s="717">
        <v>2803.2306851228195</v>
      </c>
      <c r="BW4" s="717">
        <v>2719.0121134627921</v>
      </c>
      <c r="BX4" s="717">
        <v>2643.9845342348053</v>
      </c>
      <c r="BY4" s="728">
        <v>-5.6808079239842213E-2</v>
      </c>
      <c r="BZ4" s="728">
        <v>-2.7593690685119965E-2</v>
      </c>
      <c r="CB4" s="730"/>
      <c r="CC4" s="730"/>
    </row>
    <row r="5" spans="2:81" x14ac:dyDescent="0.25">
      <c r="B5" s="731"/>
      <c r="C5" s="731" t="s">
        <v>0</v>
      </c>
      <c r="D5" s="732">
        <v>3135</v>
      </c>
      <c r="E5" s="732">
        <v>4480</v>
      </c>
      <c r="F5" s="732">
        <v>4265</v>
      </c>
      <c r="G5" s="732">
        <v>4385</v>
      </c>
      <c r="H5" s="732">
        <v>4470</v>
      </c>
      <c r="I5" s="732">
        <v>4374.4100105325597</v>
      </c>
      <c r="J5" s="732">
        <v>3298.2770757025819</v>
      </c>
      <c r="K5" s="732">
        <v>4678.3932504548748</v>
      </c>
      <c r="L5" s="732">
        <v>3914.9854051406101</v>
      </c>
      <c r="M5" s="732">
        <v>3905.0378327134349</v>
      </c>
      <c r="N5" s="732">
        <v>4098.9676476135055</v>
      </c>
      <c r="O5" s="733">
        <v>-2.5408964268712753E-3</v>
      </c>
      <c r="P5" s="733">
        <v>4.966144329652189E-2</v>
      </c>
      <c r="Q5" s="729"/>
      <c r="R5" s="732">
        <v>870</v>
      </c>
      <c r="S5" s="732">
        <v>980</v>
      </c>
      <c r="T5" s="732">
        <v>940</v>
      </c>
      <c r="U5" s="732">
        <v>1130</v>
      </c>
      <c r="V5" s="732">
        <v>1215</v>
      </c>
      <c r="W5" s="732">
        <v>1195</v>
      </c>
      <c r="X5" s="732">
        <v>815</v>
      </c>
      <c r="Y5" s="732">
        <v>1200</v>
      </c>
      <c r="Z5" s="732">
        <v>1180</v>
      </c>
      <c r="AA5" s="732">
        <v>1070</v>
      </c>
      <c r="AB5" s="732">
        <v>1030</v>
      </c>
      <c r="AC5" s="732">
        <v>1095</v>
      </c>
      <c r="AD5" s="732">
        <v>1140</v>
      </c>
      <c r="AE5" s="732">
        <v>1115</v>
      </c>
      <c r="AF5" s="732">
        <v>915</v>
      </c>
      <c r="AG5" s="732">
        <v>1160</v>
      </c>
      <c r="AH5" s="732">
        <v>1230</v>
      </c>
      <c r="AI5" s="732">
        <v>1170</v>
      </c>
      <c r="AJ5" s="732">
        <v>868.46887169811328</v>
      </c>
      <c r="AK5" s="732">
        <v>1213.0049208192097</v>
      </c>
      <c r="AL5" s="732">
        <v>1112.7015339045818</v>
      </c>
      <c r="AM5" s="732">
        <v>1180.2346841106546</v>
      </c>
      <c r="AN5" s="732">
        <v>842.85642848844918</v>
      </c>
      <c r="AO5" s="732">
        <v>520.92151089882509</v>
      </c>
      <c r="AP5" s="732">
        <v>1061.6484540822894</v>
      </c>
      <c r="AQ5" s="732">
        <v>872.85068223301835</v>
      </c>
      <c r="AR5" s="732">
        <v>1027.875068067895</v>
      </c>
      <c r="AS5" s="732">
        <v>1175.3725526637556</v>
      </c>
      <c r="AT5" s="732">
        <v>1201.1174125052269</v>
      </c>
      <c r="AU5" s="732">
        <v>1274.0282172179977</v>
      </c>
      <c r="AV5" s="732">
        <v>877.77193210918506</v>
      </c>
      <c r="AW5" s="732">
        <v>1128.8535427454522</v>
      </c>
      <c r="AX5" s="732">
        <v>977.39079880496251</v>
      </c>
      <c r="AY5" s="732">
        <v>930.96913148101066</v>
      </c>
      <c r="AZ5" s="732">
        <v>760.3792213631059</v>
      </c>
      <c r="BA5" s="732">
        <v>1032.5583667762251</v>
      </c>
      <c r="BB5" s="732">
        <v>996.23510994875051</v>
      </c>
      <c r="BC5" s="728">
        <v>1.9280221551940757E-2</v>
      </c>
      <c r="BD5" s="728">
        <v>-3.5177921167672377E-2</v>
      </c>
      <c r="BE5" s="717"/>
      <c r="BF5" s="729">
        <v>1285</v>
      </c>
      <c r="BG5" s="729">
        <v>1850</v>
      </c>
      <c r="BH5" s="729">
        <v>2070</v>
      </c>
      <c r="BI5" s="729">
        <v>2410</v>
      </c>
      <c r="BJ5" s="729">
        <v>2015</v>
      </c>
      <c r="BK5" s="729">
        <v>2250</v>
      </c>
      <c r="BL5" s="729">
        <v>2125</v>
      </c>
      <c r="BM5" s="729">
        <v>2255</v>
      </c>
      <c r="BN5" s="729">
        <v>2075</v>
      </c>
      <c r="BO5" s="729">
        <v>2400</v>
      </c>
      <c r="BP5" s="729">
        <v>2081.4737925173231</v>
      </c>
      <c r="BQ5" s="729">
        <v>2292.9362180152366</v>
      </c>
      <c r="BR5" s="729">
        <v>1363.7779393872743</v>
      </c>
      <c r="BS5" s="729">
        <v>1934.4991363153076</v>
      </c>
      <c r="BT5" s="729">
        <v>2203.2476207316504</v>
      </c>
      <c r="BU5" s="732">
        <v>2475.1456297232244</v>
      </c>
      <c r="BV5" s="732">
        <v>2006.6254748546371</v>
      </c>
      <c r="BW5" s="732">
        <v>1908.3599302859732</v>
      </c>
      <c r="BX5" s="732">
        <v>1792.937588139331</v>
      </c>
      <c r="BY5" s="728">
        <v>-0.10649116608608089</v>
      </c>
      <c r="BZ5" s="728">
        <v>-6.0482480435095853E-2</v>
      </c>
      <c r="CB5" s="730"/>
      <c r="CC5" s="730"/>
    </row>
    <row r="6" spans="2:81" x14ac:dyDescent="0.25">
      <c r="B6" s="731"/>
      <c r="C6" s="731" t="s">
        <v>8</v>
      </c>
      <c r="D6" s="732">
        <v>405</v>
      </c>
      <c r="E6" s="732">
        <v>405</v>
      </c>
      <c r="F6" s="732">
        <v>490</v>
      </c>
      <c r="G6" s="732">
        <v>480</v>
      </c>
      <c r="H6" s="732">
        <v>465</v>
      </c>
      <c r="I6" s="732">
        <v>457.82139999999998</v>
      </c>
      <c r="J6" s="732">
        <v>447.62088000000006</v>
      </c>
      <c r="K6" s="732">
        <v>485.15182000000004</v>
      </c>
      <c r="L6" s="732">
        <v>480.00369999999998</v>
      </c>
      <c r="M6" s="732">
        <v>501.99663151496702</v>
      </c>
      <c r="N6" s="732">
        <v>505.50136758434076</v>
      </c>
      <c r="O6" s="733">
        <v>4.5818254140472359E-2</v>
      </c>
      <c r="P6" s="733">
        <v>6.9815928023198026E-3</v>
      </c>
      <c r="Q6" s="729"/>
      <c r="R6" s="732">
        <v>95</v>
      </c>
      <c r="S6" s="732">
        <v>95</v>
      </c>
      <c r="T6" s="732">
        <v>95</v>
      </c>
      <c r="U6" s="732">
        <v>80</v>
      </c>
      <c r="V6" s="732">
        <v>115</v>
      </c>
      <c r="W6" s="732">
        <v>110</v>
      </c>
      <c r="X6" s="732">
        <v>130</v>
      </c>
      <c r="Y6" s="732">
        <v>120</v>
      </c>
      <c r="Z6" s="732">
        <v>120</v>
      </c>
      <c r="AA6" s="732">
        <v>120</v>
      </c>
      <c r="AB6" s="732">
        <v>115</v>
      </c>
      <c r="AC6" s="732">
        <v>125</v>
      </c>
      <c r="AD6" s="732">
        <v>100</v>
      </c>
      <c r="AE6" s="732">
        <v>140</v>
      </c>
      <c r="AF6" s="732">
        <v>115</v>
      </c>
      <c r="AG6" s="732">
        <v>115</v>
      </c>
      <c r="AH6" s="732">
        <v>120</v>
      </c>
      <c r="AI6" s="732">
        <v>120</v>
      </c>
      <c r="AJ6" s="732">
        <v>111.4571283018868</v>
      </c>
      <c r="AK6" s="732">
        <v>118.81441169811319</v>
      </c>
      <c r="AL6" s="732">
        <v>119.06663113006395</v>
      </c>
      <c r="AM6" s="732">
        <v>108.48322886993604</v>
      </c>
      <c r="AN6" s="732">
        <v>107.64875596927972</v>
      </c>
      <c r="AO6" s="732">
        <v>109.94480403072028</v>
      </c>
      <c r="AP6" s="732">
        <v>115.38638519356425</v>
      </c>
      <c r="AQ6" s="732">
        <v>114.64093480643575</v>
      </c>
      <c r="AR6" s="732">
        <v>117.84114183023325</v>
      </c>
      <c r="AS6" s="732">
        <v>124.97457816976673</v>
      </c>
      <c r="AT6" s="732">
        <v>115.53718644348558</v>
      </c>
      <c r="AU6" s="732">
        <v>126.79891355651441</v>
      </c>
      <c r="AV6" s="732">
        <v>116.99010243720556</v>
      </c>
      <c r="AW6" s="732">
        <v>123.92143756279444</v>
      </c>
      <c r="AX6" s="732">
        <v>115.93120118519958</v>
      </c>
      <c r="AY6" s="732">
        <v>123.16095881480041</v>
      </c>
      <c r="AZ6" s="732">
        <v>115.63309264879005</v>
      </c>
      <c r="BA6" s="732">
        <v>126.1707937148463</v>
      </c>
      <c r="BB6" s="732">
        <v>128.66335246753246</v>
      </c>
      <c r="BC6" s="728">
        <v>0.10982506134818126</v>
      </c>
      <c r="BD6" s="728">
        <v>1.9755433720417992E-2</v>
      </c>
      <c r="BE6" s="717"/>
      <c r="BF6" s="729">
        <v>215</v>
      </c>
      <c r="BG6" s="729">
        <v>190</v>
      </c>
      <c r="BH6" s="729">
        <v>175</v>
      </c>
      <c r="BI6" s="729">
        <v>225</v>
      </c>
      <c r="BJ6" s="729">
        <v>250</v>
      </c>
      <c r="BK6" s="729">
        <v>240</v>
      </c>
      <c r="BL6" s="729">
        <v>240</v>
      </c>
      <c r="BM6" s="729">
        <v>240</v>
      </c>
      <c r="BN6" s="729">
        <v>230</v>
      </c>
      <c r="BO6" s="729">
        <v>240</v>
      </c>
      <c r="BP6" s="729">
        <v>230.27153999999999</v>
      </c>
      <c r="BQ6" s="729">
        <v>227.54986</v>
      </c>
      <c r="BR6" s="729">
        <v>217.59356</v>
      </c>
      <c r="BS6" s="729">
        <v>230.02732</v>
      </c>
      <c r="BT6" s="729">
        <v>242.81572</v>
      </c>
      <c r="BU6" s="732">
        <v>242.33609999999999</v>
      </c>
      <c r="BV6" s="732">
        <v>240.91154</v>
      </c>
      <c r="BW6" s="732">
        <v>239.09215999999998</v>
      </c>
      <c r="BX6" s="732">
        <v>241.80388636363637</v>
      </c>
      <c r="BY6" s="728">
        <v>3.7040415898563772E-3</v>
      </c>
      <c r="BZ6" s="728">
        <v>1.1341761953367113E-2</v>
      </c>
      <c r="CB6" s="730"/>
      <c r="CC6" s="730"/>
    </row>
    <row r="7" spans="2:81" x14ac:dyDescent="0.25">
      <c r="B7" s="731"/>
      <c r="C7" s="731" t="s">
        <v>15</v>
      </c>
      <c r="D7" s="732">
        <v>395</v>
      </c>
      <c r="E7" s="732">
        <v>365</v>
      </c>
      <c r="F7" s="732">
        <v>390</v>
      </c>
      <c r="G7" s="732">
        <v>360</v>
      </c>
      <c r="H7" s="732">
        <v>345</v>
      </c>
      <c r="I7" s="732">
        <v>356.3391414125814</v>
      </c>
      <c r="J7" s="732">
        <v>337.22154999999998</v>
      </c>
      <c r="K7" s="732">
        <v>273.24279999999999</v>
      </c>
      <c r="L7" s="732">
        <v>262.63049999999998</v>
      </c>
      <c r="M7" s="732">
        <v>267.74322202250107</v>
      </c>
      <c r="N7" s="732">
        <v>302.36473947460001</v>
      </c>
      <c r="O7" s="733">
        <v>1.9467358218109077E-2</v>
      </c>
      <c r="P7" s="733">
        <v>0.12930866070323654</v>
      </c>
      <c r="Q7" s="729"/>
      <c r="R7" s="732">
        <v>105</v>
      </c>
      <c r="S7" s="732">
        <v>115</v>
      </c>
      <c r="T7" s="732">
        <v>100</v>
      </c>
      <c r="U7" s="732">
        <v>100</v>
      </c>
      <c r="V7" s="732">
        <v>90</v>
      </c>
      <c r="W7" s="732">
        <v>100</v>
      </c>
      <c r="X7" s="732">
        <v>100</v>
      </c>
      <c r="Y7" s="732">
        <v>105</v>
      </c>
      <c r="Z7" s="732">
        <v>100</v>
      </c>
      <c r="AA7" s="732">
        <v>85</v>
      </c>
      <c r="AB7" s="732">
        <v>95</v>
      </c>
      <c r="AC7" s="732">
        <v>85</v>
      </c>
      <c r="AD7" s="732">
        <v>95</v>
      </c>
      <c r="AE7" s="732">
        <v>95</v>
      </c>
      <c r="AF7" s="732">
        <v>90</v>
      </c>
      <c r="AG7" s="732">
        <v>85</v>
      </c>
      <c r="AH7" s="732">
        <v>90</v>
      </c>
      <c r="AI7" s="732">
        <v>90</v>
      </c>
      <c r="AJ7" s="732">
        <v>85.149501412581387</v>
      </c>
      <c r="AK7" s="732">
        <v>98.594069999999988</v>
      </c>
      <c r="AL7" s="732">
        <v>78.519019999999998</v>
      </c>
      <c r="AM7" s="732">
        <v>94.076549999999997</v>
      </c>
      <c r="AN7" s="732">
        <v>97.866374477791112</v>
      </c>
      <c r="AO7" s="732">
        <v>86.809065522208883</v>
      </c>
      <c r="AP7" s="732">
        <v>70.809776601101504</v>
      </c>
      <c r="AQ7" s="732">
        <v>81.736333398898495</v>
      </c>
      <c r="AR7" s="732">
        <v>83.366053265613232</v>
      </c>
      <c r="AS7" s="732">
        <v>75.306236734386758</v>
      </c>
      <c r="AT7" s="732">
        <v>50.599529350649348</v>
      </c>
      <c r="AU7" s="732">
        <v>63.970980649350651</v>
      </c>
      <c r="AV7" s="732">
        <v>66.248493766233764</v>
      </c>
      <c r="AW7" s="732">
        <v>64.497406233766242</v>
      </c>
      <c r="AX7" s="732">
        <v>66.579855130557519</v>
      </c>
      <c r="AY7" s="732">
        <v>65.304744869442487</v>
      </c>
      <c r="AZ7" s="732">
        <v>70.734834989414253</v>
      </c>
      <c r="BA7" s="732">
        <v>73.442854474241358</v>
      </c>
      <c r="BB7" s="732">
        <v>60.562314777699363</v>
      </c>
      <c r="BC7" s="728">
        <v>-9.0380796729855661E-2</v>
      </c>
      <c r="BD7" s="728">
        <v>-0.17538179566617462</v>
      </c>
      <c r="BE7" s="717"/>
      <c r="BF7" s="729">
        <v>175</v>
      </c>
      <c r="BG7" s="729">
        <v>220</v>
      </c>
      <c r="BH7" s="729">
        <v>200</v>
      </c>
      <c r="BI7" s="729">
        <v>190</v>
      </c>
      <c r="BJ7" s="729">
        <v>205</v>
      </c>
      <c r="BK7" s="729">
        <v>185</v>
      </c>
      <c r="BL7" s="729">
        <v>180</v>
      </c>
      <c r="BM7" s="729">
        <v>190</v>
      </c>
      <c r="BN7" s="729">
        <v>175</v>
      </c>
      <c r="BO7" s="729">
        <v>180</v>
      </c>
      <c r="BP7" s="729">
        <v>183.74357141258139</v>
      </c>
      <c r="BQ7" s="729">
        <v>172.59557000000001</v>
      </c>
      <c r="BR7" s="729">
        <v>184.67543999999998</v>
      </c>
      <c r="BS7" s="729">
        <v>152.54611</v>
      </c>
      <c r="BT7" s="729">
        <v>158.67228999999998</v>
      </c>
      <c r="BU7" s="732">
        <v>114.57051</v>
      </c>
      <c r="BV7" s="732">
        <v>130.74590000000001</v>
      </c>
      <c r="BW7" s="732">
        <v>131.88460000000001</v>
      </c>
      <c r="BX7" s="732">
        <v>144.17768946365561</v>
      </c>
      <c r="BY7" s="728">
        <v>0.10273201273352051</v>
      </c>
      <c r="BZ7" s="728">
        <v>9.3210954604674212E-2</v>
      </c>
      <c r="CB7" s="730"/>
      <c r="CC7" s="730"/>
    </row>
    <row r="8" spans="2:81" x14ac:dyDescent="0.25">
      <c r="B8" s="731"/>
      <c r="C8" s="731" t="s">
        <v>1</v>
      </c>
      <c r="D8" s="732">
        <v>740</v>
      </c>
      <c r="E8" s="732">
        <v>710</v>
      </c>
      <c r="F8" s="732">
        <v>715</v>
      </c>
      <c r="G8" s="732">
        <v>720</v>
      </c>
      <c r="H8" s="732">
        <v>665</v>
      </c>
      <c r="I8" s="732">
        <v>716.37891437287317</v>
      </c>
      <c r="J8" s="732">
        <v>704.21686006867185</v>
      </c>
      <c r="K8" s="732">
        <v>652.1233991440422</v>
      </c>
      <c r="L8" s="732">
        <v>663.1233991440422</v>
      </c>
      <c r="M8" s="732">
        <v>684.05451638208979</v>
      </c>
      <c r="N8" s="732">
        <v>634.40319380017934</v>
      </c>
      <c r="O8" s="733">
        <v>3.1564437727676919E-2</v>
      </c>
      <c r="P8" s="733">
        <v>-7.2583867795380397E-2</v>
      </c>
      <c r="Q8" s="729"/>
      <c r="R8" s="732">
        <v>200</v>
      </c>
      <c r="S8" s="732">
        <v>175</v>
      </c>
      <c r="T8" s="732">
        <v>180</v>
      </c>
      <c r="U8" s="732">
        <v>190</v>
      </c>
      <c r="V8" s="732">
        <v>190</v>
      </c>
      <c r="W8" s="732">
        <v>160</v>
      </c>
      <c r="X8" s="732">
        <v>190</v>
      </c>
      <c r="Y8" s="732">
        <v>180</v>
      </c>
      <c r="Z8" s="732">
        <v>175</v>
      </c>
      <c r="AA8" s="732">
        <v>170</v>
      </c>
      <c r="AB8" s="732">
        <v>140</v>
      </c>
      <c r="AC8" s="732">
        <v>205</v>
      </c>
      <c r="AD8" s="732">
        <v>185</v>
      </c>
      <c r="AE8" s="732">
        <v>190</v>
      </c>
      <c r="AF8" s="732">
        <v>140</v>
      </c>
      <c r="AG8" s="732">
        <v>200</v>
      </c>
      <c r="AH8" s="732">
        <v>180</v>
      </c>
      <c r="AI8" s="732">
        <v>145</v>
      </c>
      <c r="AJ8" s="732">
        <v>204</v>
      </c>
      <c r="AK8" s="732">
        <v>188.79226177563464</v>
      </c>
      <c r="AL8" s="732">
        <v>174.19652661717544</v>
      </c>
      <c r="AM8" s="732">
        <v>149.39012598006315</v>
      </c>
      <c r="AN8" s="732">
        <v>150</v>
      </c>
      <c r="AO8" s="732">
        <v>175.49612974710641</v>
      </c>
      <c r="AP8" s="732">
        <v>196.28350601702576</v>
      </c>
      <c r="AQ8" s="732">
        <v>182.43722430453971</v>
      </c>
      <c r="AR8" s="732">
        <v>184</v>
      </c>
      <c r="AS8" s="732">
        <v>136.98602311770279</v>
      </c>
      <c r="AT8" s="732">
        <v>152.75318612881492</v>
      </c>
      <c r="AU8" s="732">
        <v>178.38418989752452</v>
      </c>
      <c r="AV8" s="732">
        <v>163</v>
      </c>
      <c r="AW8" s="732">
        <v>160.98602311770279</v>
      </c>
      <c r="AX8" s="732">
        <v>178.75318612881492</v>
      </c>
      <c r="AY8" s="732">
        <v>160.38418989752452</v>
      </c>
      <c r="AZ8" s="732">
        <v>180</v>
      </c>
      <c r="BA8" s="732">
        <v>189.98602311770279</v>
      </c>
      <c r="BB8" s="732">
        <v>167.75318612881492</v>
      </c>
      <c r="BC8" s="728">
        <v>-6.1537364665897876E-2</v>
      </c>
      <c r="BD8" s="728">
        <v>-0.1170235400691233</v>
      </c>
      <c r="BE8" s="717"/>
      <c r="BF8" s="729">
        <v>365</v>
      </c>
      <c r="BG8" s="729">
        <v>375</v>
      </c>
      <c r="BH8" s="729">
        <v>370</v>
      </c>
      <c r="BI8" s="729">
        <v>350</v>
      </c>
      <c r="BJ8" s="729">
        <v>370</v>
      </c>
      <c r="BK8" s="729">
        <v>345</v>
      </c>
      <c r="BL8" s="729">
        <v>345</v>
      </c>
      <c r="BM8" s="729">
        <v>375</v>
      </c>
      <c r="BN8" s="729">
        <v>340</v>
      </c>
      <c r="BO8" s="729">
        <v>325</v>
      </c>
      <c r="BP8" s="729">
        <v>392.79226177563464</v>
      </c>
      <c r="BQ8" s="729">
        <v>323.58665259723858</v>
      </c>
      <c r="BR8" s="729">
        <v>325.49612974710641</v>
      </c>
      <c r="BS8" s="729">
        <v>378.7207303215655</v>
      </c>
      <c r="BT8" s="729">
        <v>320.98602311770276</v>
      </c>
      <c r="BU8" s="732">
        <v>331.13737602633944</v>
      </c>
      <c r="BV8" s="732">
        <v>323.98602311770276</v>
      </c>
      <c r="BW8" s="732">
        <v>339.13737602633944</v>
      </c>
      <c r="BX8" s="732">
        <v>369.98602311770276</v>
      </c>
      <c r="BY8" s="728">
        <v>0.14198143351168091</v>
      </c>
      <c r="BZ8" s="728">
        <v>9.096209758067908E-2</v>
      </c>
      <c r="CB8" s="730"/>
      <c r="CC8" s="730"/>
    </row>
    <row r="9" spans="2:81" x14ac:dyDescent="0.25">
      <c r="B9" s="734"/>
      <c r="C9" s="735" t="s">
        <v>2</v>
      </c>
      <c r="D9" s="735">
        <v>200</v>
      </c>
      <c r="E9" s="735">
        <v>200</v>
      </c>
      <c r="F9" s="735">
        <v>185</v>
      </c>
      <c r="G9" s="735">
        <v>185</v>
      </c>
      <c r="H9" s="735">
        <v>180</v>
      </c>
      <c r="I9" s="735">
        <v>170.13750441378028</v>
      </c>
      <c r="J9" s="735">
        <v>201.95771924071977</v>
      </c>
      <c r="K9" s="735">
        <v>207.70899430095923</v>
      </c>
      <c r="L9" s="735">
        <v>201.49979430095925</v>
      </c>
      <c r="M9" s="735">
        <v>192.65909430095962</v>
      </c>
      <c r="N9" s="735">
        <v>201.30883800783795</v>
      </c>
      <c r="O9" s="736">
        <v>-4.3874486476126129E-2</v>
      </c>
      <c r="P9" s="736">
        <v>4.489662809981998E-2</v>
      </c>
      <c r="Q9" s="729"/>
      <c r="R9" s="735">
        <v>45</v>
      </c>
      <c r="S9" s="735">
        <v>50</v>
      </c>
      <c r="T9" s="735">
        <v>45</v>
      </c>
      <c r="U9" s="735">
        <v>45</v>
      </c>
      <c r="V9" s="735">
        <v>45</v>
      </c>
      <c r="W9" s="735">
        <v>50</v>
      </c>
      <c r="X9" s="735">
        <v>40</v>
      </c>
      <c r="Y9" s="735">
        <v>45</v>
      </c>
      <c r="Z9" s="735">
        <v>45</v>
      </c>
      <c r="AA9" s="735">
        <v>50</v>
      </c>
      <c r="AB9" s="735">
        <v>45</v>
      </c>
      <c r="AC9" s="735">
        <v>45</v>
      </c>
      <c r="AD9" s="735">
        <v>45</v>
      </c>
      <c r="AE9" s="735">
        <v>45</v>
      </c>
      <c r="AF9" s="737">
        <v>40</v>
      </c>
      <c r="AG9" s="737">
        <v>45</v>
      </c>
      <c r="AH9" s="737">
        <v>45</v>
      </c>
      <c r="AI9" s="737">
        <v>40</v>
      </c>
      <c r="AJ9" s="737">
        <v>45.727047678170074</v>
      </c>
      <c r="AK9" s="737">
        <v>41.004418463470074</v>
      </c>
      <c r="AL9" s="737">
        <v>41.084514977270075</v>
      </c>
      <c r="AM9" s="737">
        <v>42.321523294870076</v>
      </c>
      <c r="AN9" s="737">
        <v>49.860080935454945</v>
      </c>
      <c r="AO9" s="737">
        <v>49.134642701954945</v>
      </c>
      <c r="AP9" s="737">
        <v>51.664865480054942</v>
      </c>
      <c r="AQ9" s="737">
        <v>51.298130123254936</v>
      </c>
      <c r="AR9" s="737">
        <v>51.632273575239807</v>
      </c>
      <c r="AS9" s="737">
        <v>52.960373575239814</v>
      </c>
      <c r="AT9" s="737">
        <v>51.207623575239808</v>
      </c>
      <c r="AU9" s="737">
        <v>51.908723575239812</v>
      </c>
      <c r="AV9" s="737">
        <v>49.393123575239812</v>
      </c>
      <c r="AW9" s="737">
        <v>51.568623575239812</v>
      </c>
      <c r="AX9" s="737">
        <v>51.556273575239814</v>
      </c>
      <c r="AY9" s="737">
        <v>48.981773575239814</v>
      </c>
      <c r="AZ9" s="737">
        <v>48.191373575239808</v>
      </c>
      <c r="BA9" s="737">
        <v>46.887973575239812</v>
      </c>
      <c r="BB9" s="737">
        <v>48.78987357523981</v>
      </c>
      <c r="BC9" s="738">
        <v>-5.3657873390767774E-2</v>
      </c>
      <c r="BD9" s="738">
        <v>4.0562640160766827E-2</v>
      </c>
      <c r="BE9" s="717"/>
      <c r="BF9" s="735">
        <v>105</v>
      </c>
      <c r="BG9" s="735">
        <v>95</v>
      </c>
      <c r="BH9" s="735">
        <v>90</v>
      </c>
      <c r="BI9" s="735">
        <v>95</v>
      </c>
      <c r="BJ9" s="735">
        <v>85</v>
      </c>
      <c r="BK9" s="735">
        <v>95</v>
      </c>
      <c r="BL9" s="735">
        <v>90</v>
      </c>
      <c r="BM9" s="735">
        <v>90</v>
      </c>
      <c r="BN9" s="735">
        <v>85</v>
      </c>
      <c r="BO9" s="735">
        <v>85</v>
      </c>
      <c r="BP9" s="735">
        <v>86.731466141640141</v>
      </c>
      <c r="BQ9" s="735">
        <v>83.406038272140151</v>
      </c>
      <c r="BR9" s="735">
        <v>98.994723637409891</v>
      </c>
      <c r="BS9" s="739">
        <v>102.96299560330988</v>
      </c>
      <c r="BT9" s="739">
        <v>104.59264715047962</v>
      </c>
      <c r="BU9" s="732">
        <v>103.11634715047961</v>
      </c>
      <c r="BV9" s="732">
        <v>100.96174715047962</v>
      </c>
      <c r="BW9" s="732">
        <v>100.53804715047963</v>
      </c>
      <c r="BX9" s="732">
        <v>95.07934715047962</v>
      </c>
      <c r="BY9" s="728">
        <v>-5.826365099677322E-2</v>
      </c>
      <c r="BZ9" s="728">
        <v>-5.4294868009816533E-2</v>
      </c>
      <c r="CB9" s="730"/>
      <c r="CC9" s="730"/>
    </row>
    <row r="10" spans="2:81" x14ac:dyDescent="0.25">
      <c r="B10" s="740" t="s">
        <v>36</v>
      </c>
      <c r="D10" s="741">
        <v>350</v>
      </c>
      <c r="E10" s="741">
        <v>30</v>
      </c>
      <c r="F10" s="741">
        <v>30</v>
      </c>
      <c r="G10" s="741">
        <v>30</v>
      </c>
      <c r="H10" s="742">
        <v>10</v>
      </c>
      <c r="I10" s="742">
        <v>2.0553724172843388</v>
      </c>
      <c r="J10" s="742">
        <v>-83.635707465801829</v>
      </c>
      <c r="K10" s="742">
        <v>-92.948876195022393</v>
      </c>
      <c r="L10" s="742">
        <v>42.76314870889064</v>
      </c>
      <c r="M10" s="742">
        <v>56.726852277360848</v>
      </c>
      <c r="N10" s="742">
        <v>0</v>
      </c>
      <c r="O10" s="741">
        <v>0.32653590743581273</v>
      </c>
      <c r="P10" s="743">
        <v>-1</v>
      </c>
      <c r="Q10" s="729"/>
      <c r="R10" s="741">
        <v>65</v>
      </c>
      <c r="S10" s="741">
        <v>-40</v>
      </c>
      <c r="T10" s="741">
        <v>60</v>
      </c>
      <c r="U10" s="741">
        <v>-5</v>
      </c>
      <c r="V10" s="741">
        <v>25</v>
      </c>
      <c r="W10" s="741">
        <v>-45</v>
      </c>
      <c r="X10" s="741">
        <v>150</v>
      </c>
      <c r="Y10" s="741">
        <v>60</v>
      </c>
      <c r="Z10" s="741">
        <v>-105</v>
      </c>
      <c r="AA10" s="741">
        <v>-75</v>
      </c>
      <c r="AB10" s="741">
        <v>-60</v>
      </c>
      <c r="AC10" s="741">
        <v>75</v>
      </c>
      <c r="AD10" s="741">
        <v>-10</v>
      </c>
      <c r="AE10" s="741">
        <v>25</v>
      </c>
      <c r="AF10" s="741">
        <v>-5</v>
      </c>
      <c r="AG10" s="741">
        <v>55</v>
      </c>
      <c r="AH10" s="741">
        <v>-20</v>
      </c>
      <c r="AI10" s="741">
        <v>-20</v>
      </c>
      <c r="AJ10" s="741">
        <v>12.188790193236848</v>
      </c>
      <c r="AK10" s="741">
        <v>-26.456840846936046</v>
      </c>
      <c r="AL10" s="741">
        <v>-29.140944913994538</v>
      </c>
      <c r="AM10" s="741">
        <v>45.464367984978075</v>
      </c>
      <c r="AN10" s="741">
        <v>53.747878497737702</v>
      </c>
      <c r="AO10" s="741">
        <v>24.803950263688535</v>
      </c>
      <c r="AP10" s="741">
        <v>-111.53326566469633</v>
      </c>
      <c r="AQ10" s="741">
        <v>-50.654270562531742</v>
      </c>
      <c r="AR10" s="741">
        <v>-29.303095800149173</v>
      </c>
      <c r="AS10" s="741">
        <v>18.218104029757061</v>
      </c>
      <c r="AT10" s="741">
        <v>-42.682362491388808</v>
      </c>
      <c r="AU10" s="741">
        <v>-39.181521933241477</v>
      </c>
      <c r="AV10" s="741">
        <v>24.188643668363468</v>
      </c>
      <c r="AW10" s="741">
        <v>-1.9339937360023418</v>
      </c>
      <c r="AX10" s="741">
        <v>-2.4031577360089131</v>
      </c>
      <c r="AY10" s="741">
        <v>22.911656512538425</v>
      </c>
      <c r="AZ10" s="741">
        <v>33.335645532164385</v>
      </c>
      <c r="BA10" s="741">
        <v>7.5610511943385434</v>
      </c>
      <c r="BB10" s="741">
        <v>15.830155550857917</v>
      </c>
      <c r="BC10" s="728" t="s">
        <v>192</v>
      </c>
      <c r="BD10" s="728">
        <v>1.0936448046682976</v>
      </c>
      <c r="BE10" s="717"/>
      <c r="BF10" s="741">
        <v>325</v>
      </c>
      <c r="BG10" s="741">
        <v>25</v>
      </c>
      <c r="BH10" s="741">
        <v>55</v>
      </c>
      <c r="BI10" s="741">
        <v>-20</v>
      </c>
      <c r="BJ10" s="741">
        <v>210</v>
      </c>
      <c r="BK10" s="741">
        <v>-180</v>
      </c>
      <c r="BL10" s="741">
        <v>15</v>
      </c>
      <c r="BM10" s="741">
        <v>15</v>
      </c>
      <c r="BN10" s="741">
        <v>50</v>
      </c>
      <c r="BO10" s="741">
        <v>-40</v>
      </c>
      <c r="BP10" s="741">
        <v>-14.268050653699198</v>
      </c>
      <c r="BQ10" s="741">
        <v>16.323423070983537</v>
      </c>
      <c r="BR10" s="741">
        <v>78.551828761426236</v>
      </c>
      <c r="BS10" s="729">
        <v>-162.18753622722807</v>
      </c>
      <c r="BT10" s="729">
        <v>-11.084991770392111</v>
      </c>
      <c r="BU10" s="732">
        <v>-81.863884424630285</v>
      </c>
      <c r="BV10" s="732">
        <v>22.254649932361126</v>
      </c>
      <c r="BW10" s="732">
        <v>20.50849877652951</v>
      </c>
      <c r="BX10" s="732">
        <v>40.896696726502931</v>
      </c>
      <c r="BY10" s="728">
        <v>0.8376697387198111</v>
      </c>
      <c r="BZ10" s="728">
        <v>0.99413409885009396</v>
      </c>
      <c r="CB10" s="730"/>
      <c r="CC10" s="730"/>
    </row>
    <row r="11" spans="2:81" x14ac:dyDescent="0.25">
      <c r="B11" s="744" t="s">
        <v>14</v>
      </c>
      <c r="C11" s="745"/>
      <c r="D11" s="746">
        <v>5225</v>
      </c>
      <c r="E11" s="746">
        <v>6190</v>
      </c>
      <c r="F11" s="746">
        <v>6075</v>
      </c>
      <c r="G11" s="746">
        <v>6160</v>
      </c>
      <c r="H11" s="746">
        <v>6135</v>
      </c>
      <c r="I11" s="747">
        <v>6077.1423431490784</v>
      </c>
      <c r="J11" s="747">
        <v>4905.6583775461713</v>
      </c>
      <c r="K11" s="747">
        <v>6203.6713877048542</v>
      </c>
      <c r="L11" s="747">
        <v>5565.0059472945031</v>
      </c>
      <c r="M11" s="747">
        <v>5608.2181492113132</v>
      </c>
      <c r="N11" s="747">
        <v>5742.5457864804639</v>
      </c>
      <c r="O11" s="748">
        <v>7.7649875536642821E-3</v>
      </c>
      <c r="P11" s="748">
        <v>2.3951927991253674E-2</v>
      </c>
      <c r="Q11" s="729"/>
      <c r="R11" s="746">
        <v>1380</v>
      </c>
      <c r="S11" s="746">
        <v>1375</v>
      </c>
      <c r="T11" s="746">
        <v>1420</v>
      </c>
      <c r="U11" s="746">
        <v>1540</v>
      </c>
      <c r="V11" s="746">
        <v>1680</v>
      </c>
      <c r="W11" s="746">
        <v>1570</v>
      </c>
      <c r="X11" s="746">
        <v>1425</v>
      </c>
      <c r="Y11" s="746">
        <v>1710</v>
      </c>
      <c r="Z11" s="746">
        <v>1515</v>
      </c>
      <c r="AA11" s="746">
        <v>1420</v>
      </c>
      <c r="AB11" s="746">
        <v>1365</v>
      </c>
      <c r="AC11" s="746">
        <v>1630</v>
      </c>
      <c r="AD11" s="746">
        <v>1555</v>
      </c>
      <c r="AE11" s="746">
        <v>1610</v>
      </c>
      <c r="AF11" s="746">
        <v>1295</v>
      </c>
      <c r="AG11" s="746">
        <v>1660</v>
      </c>
      <c r="AH11" s="746">
        <v>1645</v>
      </c>
      <c r="AI11" s="746">
        <v>1545</v>
      </c>
      <c r="AJ11" s="746">
        <v>1326.9913392839883</v>
      </c>
      <c r="AK11" s="746">
        <v>1633.7532419094916</v>
      </c>
      <c r="AL11" s="746">
        <v>1496.4272817150966</v>
      </c>
      <c r="AM11" s="746">
        <v>1619.970480240502</v>
      </c>
      <c r="AN11" s="746">
        <v>1301.9795183687127</v>
      </c>
      <c r="AO11" s="746">
        <v>967.11010316450415</v>
      </c>
      <c r="AP11" s="746">
        <v>1384.2597217093396</v>
      </c>
      <c r="AQ11" s="746">
        <v>1252.3090343036154</v>
      </c>
      <c r="AR11" s="746">
        <v>1435.4114409388324</v>
      </c>
      <c r="AS11" s="746">
        <v>1583.8178682906091</v>
      </c>
      <c r="AT11" s="746">
        <v>1528.5325755120275</v>
      </c>
      <c r="AU11" s="746">
        <v>1655.9095029633854</v>
      </c>
      <c r="AV11" s="746">
        <v>1297.5922955562278</v>
      </c>
      <c r="AW11" s="746">
        <v>1527.8930394989532</v>
      </c>
      <c r="AX11" s="746">
        <v>1387.8081570887653</v>
      </c>
      <c r="AY11" s="746">
        <v>1351.7124551505563</v>
      </c>
      <c r="AZ11" s="746">
        <v>1208.2741681087143</v>
      </c>
      <c r="BA11" s="746">
        <v>1476.6070628525938</v>
      </c>
      <c r="BB11" s="746">
        <v>1417.8339924488948</v>
      </c>
      <c r="BC11" s="748">
        <v>2.163543657440048E-2</v>
      </c>
      <c r="BD11" s="748">
        <v>-3.9802782935466796E-2</v>
      </c>
      <c r="BE11" s="717"/>
      <c r="BF11" s="745">
        <v>2470</v>
      </c>
      <c r="BG11" s="745">
        <v>2755</v>
      </c>
      <c r="BH11" s="745">
        <v>2960</v>
      </c>
      <c r="BI11" s="745">
        <v>3250</v>
      </c>
      <c r="BJ11" s="745">
        <v>3135</v>
      </c>
      <c r="BK11" s="745">
        <v>2935</v>
      </c>
      <c r="BL11" s="745">
        <v>2995</v>
      </c>
      <c r="BM11" s="745">
        <v>3165</v>
      </c>
      <c r="BN11" s="745">
        <v>2955</v>
      </c>
      <c r="BO11" s="745">
        <v>3190</v>
      </c>
      <c r="BP11" s="745">
        <v>2960.7445811934799</v>
      </c>
      <c r="BQ11" s="745">
        <v>3116.3977619555985</v>
      </c>
      <c r="BR11" s="745">
        <v>2269.0896215332168</v>
      </c>
      <c r="BS11" s="745">
        <v>2636.568756012955</v>
      </c>
      <c r="BT11" s="745">
        <v>3019.2293092294412</v>
      </c>
      <c r="BU11" s="745">
        <v>3184.4420784754129</v>
      </c>
      <c r="BV11" s="745">
        <v>2825.4853350551812</v>
      </c>
      <c r="BW11" s="745">
        <v>2739.5206122393215</v>
      </c>
      <c r="BX11" s="745">
        <v>2684.8812309613081</v>
      </c>
      <c r="BY11" s="748">
        <v>-4.9762815028423057E-2</v>
      </c>
      <c r="BZ11" s="748">
        <v>-1.9944869563638834E-2</v>
      </c>
      <c r="CB11" s="730"/>
      <c r="CC11" s="730"/>
    </row>
    <row r="12" spans="2:81" x14ac:dyDescent="0.25">
      <c r="B12" s="701"/>
      <c r="C12" s="717"/>
      <c r="D12" s="717"/>
      <c r="E12" s="717"/>
      <c r="F12" s="717"/>
      <c r="G12" s="717"/>
      <c r="H12" s="717"/>
      <c r="I12" s="749"/>
      <c r="J12" s="717"/>
      <c r="K12" s="717"/>
      <c r="L12" s="717"/>
      <c r="M12" s="717"/>
      <c r="N12" s="717"/>
      <c r="O12" s="717"/>
      <c r="P12" s="728"/>
      <c r="Q12" s="729"/>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27"/>
      <c r="AO12" s="717"/>
      <c r="AP12" s="717"/>
      <c r="AQ12" s="717"/>
      <c r="AR12" s="717"/>
      <c r="AS12" s="717"/>
      <c r="AT12" s="717"/>
      <c r="AU12" s="717"/>
      <c r="AV12" s="717"/>
      <c r="AW12" s="717"/>
      <c r="AX12" s="717"/>
      <c r="AY12" s="717"/>
      <c r="AZ12" s="717"/>
      <c r="BA12" s="717"/>
      <c r="BB12" s="717"/>
      <c r="BC12" s="750"/>
      <c r="BD12" s="728"/>
      <c r="BE12" s="717"/>
      <c r="BF12" s="732"/>
      <c r="BG12" s="732"/>
      <c r="BH12" s="732"/>
      <c r="BI12" s="732"/>
      <c r="BJ12" s="732"/>
      <c r="BK12" s="732"/>
      <c r="BL12" s="732"/>
      <c r="BM12" s="732"/>
      <c r="BN12" s="732"/>
      <c r="BO12" s="732"/>
      <c r="BP12" s="732"/>
      <c r="BQ12" s="732"/>
      <c r="BR12" s="732"/>
      <c r="BS12" s="732"/>
      <c r="BT12" s="732"/>
      <c r="BU12" s="732"/>
      <c r="BV12" s="732"/>
      <c r="BW12" s="732"/>
      <c r="BX12" s="732"/>
      <c r="BY12" s="728"/>
      <c r="BZ12" s="728"/>
      <c r="CB12" s="730"/>
      <c r="CC12" s="730"/>
    </row>
    <row r="13" spans="2:81" s="753" customFormat="1" x14ac:dyDescent="0.25">
      <c r="B13" s="701" t="s">
        <v>22</v>
      </c>
      <c r="C13" s="717"/>
      <c r="D13" s="727">
        <v>2055</v>
      </c>
      <c r="E13" s="727">
        <v>1720</v>
      </c>
      <c r="F13" s="727">
        <v>1860</v>
      </c>
      <c r="G13" s="727">
        <v>1915</v>
      </c>
      <c r="H13" s="727">
        <v>1955</v>
      </c>
      <c r="I13" s="727">
        <v>2112.1119502683064</v>
      </c>
      <c r="J13" s="727">
        <v>1996.8157697810052</v>
      </c>
      <c r="K13" s="727">
        <v>2077.9495536183294</v>
      </c>
      <c r="L13" s="727">
        <v>1695.7105840661893</v>
      </c>
      <c r="M13" s="727">
        <v>1470.8514051148609</v>
      </c>
      <c r="N13" s="727">
        <v>1567.2586852294951</v>
      </c>
      <c r="O13" s="728">
        <v>-0.13260469154596688</v>
      </c>
      <c r="P13" s="728">
        <v>6.554522080162517E-2</v>
      </c>
      <c r="Q13" s="729"/>
      <c r="R13" s="727">
        <v>565</v>
      </c>
      <c r="S13" s="727">
        <v>475</v>
      </c>
      <c r="T13" s="727">
        <v>435</v>
      </c>
      <c r="U13" s="727">
        <v>475</v>
      </c>
      <c r="V13" s="727">
        <v>415</v>
      </c>
      <c r="W13" s="727">
        <v>370</v>
      </c>
      <c r="X13" s="727">
        <v>395</v>
      </c>
      <c r="Y13" s="727">
        <v>480</v>
      </c>
      <c r="Z13" s="727">
        <v>510</v>
      </c>
      <c r="AA13" s="727">
        <v>460</v>
      </c>
      <c r="AB13" s="727">
        <v>420</v>
      </c>
      <c r="AC13" s="727">
        <v>480</v>
      </c>
      <c r="AD13" s="727">
        <v>480</v>
      </c>
      <c r="AE13" s="727">
        <v>505</v>
      </c>
      <c r="AF13" s="727">
        <v>460</v>
      </c>
      <c r="AG13" s="727">
        <v>480</v>
      </c>
      <c r="AH13" s="727">
        <v>490</v>
      </c>
      <c r="AI13" s="727">
        <v>495</v>
      </c>
      <c r="AJ13" s="727">
        <v>530.25015573659937</v>
      </c>
      <c r="AK13" s="727">
        <v>544.7587114280243</v>
      </c>
      <c r="AL13" s="727">
        <v>515.67983504648726</v>
      </c>
      <c r="AM13" s="727">
        <v>521.42324805719556</v>
      </c>
      <c r="AN13" s="727">
        <v>458.73322149417999</v>
      </c>
      <c r="AO13" s="727">
        <v>388.6979270245244</v>
      </c>
      <c r="AP13" s="727">
        <v>560.55145612257229</v>
      </c>
      <c r="AQ13" s="727">
        <v>588.83316513972864</v>
      </c>
      <c r="AR13" s="727">
        <v>525.84299404319779</v>
      </c>
      <c r="AS13" s="751">
        <v>473.42336699284044</v>
      </c>
      <c r="AT13" s="751">
        <v>534.41287425456562</v>
      </c>
      <c r="AU13" s="751">
        <v>544.27031832772548</v>
      </c>
      <c r="AV13" s="751">
        <v>448.63829731884618</v>
      </c>
      <c r="AW13" s="751">
        <v>390.5210059934285</v>
      </c>
      <c r="AX13" s="751">
        <v>416.66462880389554</v>
      </c>
      <c r="AY13" s="751">
        <v>439.88665195001909</v>
      </c>
      <c r="AZ13" s="751">
        <v>396.57653075237118</v>
      </c>
      <c r="BA13" s="751">
        <v>345.06864129887072</v>
      </c>
      <c r="BB13" s="751">
        <v>352.08275397091342</v>
      </c>
      <c r="BC13" s="728">
        <v>-0.15499725767069561</v>
      </c>
      <c r="BD13" s="728">
        <v>2.0326717158768437E-2</v>
      </c>
      <c r="BE13" s="717"/>
      <c r="BF13" s="717">
        <v>1015</v>
      </c>
      <c r="BG13" s="717">
        <v>1040</v>
      </c>
      <c r="BH13" s="717">
        <v>910</v>
      </c>
      <c r="BI13" s="717">
        <v>785</v>
      </c>
      <c r="BJ13" s="717">
        <v>875</v>
      </c>
      <c r="BK13" s="717">
        <v>970</v>
      </c>
      <c r="BL13" s="717">
        <v>900</v>
      </c>
      <c r="BM13" s="717">
        <v>985</v>
      </c>
      <c r="BN13" s="717">
        <v>940</v>
      </c>
      <c r="BO13" s="717">
        <v>985</v>
      </c>
      <c r="BP13" s="717">
        <v>1075.0088671646236</v>
      </c>
      <c r="BQ13" s="717">
        <v>1037.1030831036828</v>
      </c>
      <c r="BR13" s="717">
        <v>847.43114851870439</v>
      </c>
      <c r="BS13" s="717">
        <v>1149.3846212623009</v>
      </c>
      <c r="BT13" s="717">
        <v>999.26636103603823</v>
      </c>
      <c r="BU13" s="717">
        <v>1078.6831925822912</v>
      </c>
      <c r="BV13" s="717">
        <v>839.15930331227469</v>
      </c>
      <c r="BW13" s="717">
        <v>856.55128075391463</v>
      </c>
      <c r="BX13" s="717">
        <v>741.64517205124184</v>
      </c>
      <c r="BY13" s="728">
        <v>-0.11620455243257322</v>
      </c>
      <c r="BZ13" s="728">
        <v>-0.13414971325655523</v>
      </c>
      <c r="CB13" s="730"/>
      <c r="CC13" s="730"/>
    </row>
    <row r="14" spans="2:81" x14ac:dyDescent="0.25">
      <c r="B14" s="732"/>
      <c r="C14" s="732" t="s">
        <v>4</v>
      </c>
      <c r="D14" s="732">
        <v>1255</v>
      </c>
      <c r="E14" s="732">
        <v>1185</v>
      </c>
      <c r="F14" s="732">
        <v>1210</v>
      </c>
      <c r="G14" s="732">
        <v>1325</v>
      </c>
      <c r="H14" s="732">
        <v>1420</v>
      </c>
      <c r="I14" s="732">
        <v>1566.6905197297381</v>
      </c>
      <c r="J14" s="732">
        <v>1508.9017712638295</v>
      </c>
      <c r="K14" s="732">
        <v>1589.4093322795502</v>
      </c>
      <c r="L14" s="732">
        <v>1255.3651605865043</v>
      </c>
      <c r="M14" s="732">
        <v>1048.2712385903692</v>
      </c>
      <c r="N14" s="732">
        <v>1132.1163123148995</v>
      </c>
      <c r="O14" s="733">
        <v>-0.164967077706204</v>
      </c>
      <c r="P14" s="733">
        <v>7.9984140209053534E-2</v>
      </c>
      <c r="Q14" s="729"/>
      <c r="R14" s="732">
        <v>365</v>
      </c>
      <c r="S14" s="732">
        <v>305</v>
      </c>
      <c r="T14" s="732">
        <v>315</v>
      </c>
      <c r="U14" s="732">
        <v>310</v>
      </c>
      <c r="V14" s="732">
        <v>295</v>
      </c>
      <c r="W14" s="732">
        <v>265</v>
      </c>
      <c r="X14" s="732">
        <v>280</v>
      </c>
      <c r="Y14" s="732">
        <v>340</v>
      </c>
      <c r="Z14" s="732">
        <v>315</v>
      </c>
      <c r="AA14" s="732">
        <v>280</v>
      </c>
      <c r="AB14" s="732">
        <v>300</v>
      </c>
      <c r="AC14" s="732">
        <v>330</v>
      </c>
      <c r="AD14" s="732">
        <v>330</v>
      </c>
      <c r="AE14" s="732">
        <v>365</v>
      </c>
      <c r="AF14" s="732">
        <v>330</v>
      </c>
      <c r="AG14" s="732">
        <v>345</v>
      </c>
      <c r="AH14" s="732">
        <v>365</v>
      </c>
      <c r="AI14" s="732">
        <v>380</v>
      </c>
      <c r="AJ14" s="732">
        <v>391.89098586291965</v>
      </c>
      <c r="AK14" s="732">
        <v>409.139362640174</v>
      </c>
      <c r="AL14" s="732">
        <v>382.93159056793201</v>
      </c>
      <c r="AM14" s="732">
        <v>382.72858065871247</v>
      </c>
      <c r="AN14" s="732">
        <v>372.44432826368495</v>
      </c>
      <c r="AO14" s="732">
        <v>276.4197431101835</v>
      </c>
      <c r="AP14" s="732">
        <v>422.23909673961327</v>
      </c>
      <c r="AQ14" s="732">
        <v>437.79860315034796</v>
      </c>
      <c r="AR14" s="732">
        <v>391.84550760306729</v>
      </c>
      <c r="AS14" s="754">
        <v>359.34566604323857</v>
      </c>
      <c r="AT14" s="754">
        <v>413.24751594972429</v>
      </c>
      <c r="AU14" s="754">
        <v>424.97064268351977</v>
      </c>
      <c r="AV14" s="754">
        <v>333.06868146260723</v>
      </c>
      <c r="AW14" s="754">
        <v>281.34901222391119</v>
      </c>
      <c r="AX14" s="754">
        <v>309.93563696229319</v>
      </c>
      <c r="AY14" s="754">
        <v>331.01182993769271</v>
      </c>
      <c r="AZ14" s="754">
        <v>283.98567774651707</v>
      </c>
      <c r="BA14" s="754">
        <v>244.01398770404344</v>
      </c>
      <c r="BB14" s="754">
        <v>249.49678322413899</v>
      </c>
      <c r="BC14" s="728">
        <v>-0.19500453168445164</v>
      </c>
      <c r="BD14" s="728">
        <v>2.2469185359756727E-2</v>
      </c>
      <c r="BE14" s="717"/>
      <c r="BF14" s="729">
        <v>585</v>
      </c>
      <c r="BG14" s="729">
        <v>670</v>
      </c>
      <c r="BH14" s="729">
        <v>625</v>
      </c>
      <c r="BI14" s="729">
        <v>560</v>
      </c>
      <c r="BJ14" s="729">
        <v>620</v>
      </c>
      <c r="BK14" s="729">
        <v>595</v>
      </c>
      <c r="BL14" s="729">
        <v>630</v>
      </c>
      <c r="BM14" s="729">
        <v>695</v>
      </c>
      <c r="BN14" s="729">
        <v>675</v>
      </c>
      <c r="BO14" s="729">
        <v>745</v>
      </c>
      <c r="BP14" s="729">
        <v>801.03034850309359</v>
      </c>
      <c r="BQ14" s="729">
        <v>765.66017122664448</v>
      </c>
      <c r="BR14" s="729">
        <v>648.86407137386846</v>
      </c>
      <c r="BS14" s="729">
        <v>860.03769988996123</v>
      </c>
      <c r="BT14" s="729">
        <v>751.19117364630586</v>
      </c>
      <c r="BU14" s="729">
        <v>838.218158633244</v>
      </c>
      <c r="BV14" s="729">
        <v>614.41769368651842</v>
      </c>
      <c r="BW14" s="729">
        <v>640.9474668999859</v>
      </c>
      <c r="BX14" s="729">
        <v>527.99966545056054</v>
      </c>
      <c r="BY14" s="728">
        <v>-0.14065029234013104</v>
      </c>
      <c r="BZ14" s="728">
        <v>-0.17622006058579187</v>
      </c>
      <c r="CB14" s="730"/>
      <c r="CC14" s="730"/>
    </row>
    <row r="15" spans="2:81" x14ac:dyDescent="0.25">
      <c r="B15" s="732"/>
      <c r="C15" s="732" t="s">
        <v>5</v>
      </c>
      <c r="D15" s="732">
        <v>775</v>
      </c>
      <c r="E15" s="732">
        <v>515</v>
      </c>
      <c r="F15" s="732">
        <v>625</v>
      </c>
      <c r="G15" s="732">
        <v>560</v>
      </c>
      <c r="H15" s="732">
        <v>505</v>
      </c>
      <c r="I15" s="732">
        <v>476.430635159931</v>
      </c>
      <c r="J15" s="732">
        <v>421.8531526017257</v>
      </c>
      <c r="K15" s="732">
        <v>421.87390410749555</v>
      </c>
      <c r="L15" s="732">
        <v>371.98709886100289</v>
      </c>
      <c r="M15" s="732">
        <v>352.62637896455828</v>
      </c>
      <c r="N15" s="732">
        <v>362.33049904575341</v>
      </c>
      <c r="O15" s="733">
        <v>-5.2046750964551469E-2</v>
      </c>
      <c r="P15" s="733">
        <v>2.7519552308281625E-2</v>
      </c>
      <c r="Q15" s="729"/>
      <c r="R15" s="732">
        <v>200</v>
      </c>
      <c r="S15" s="732">
        <v>170</v>
      </c>
      <c r="T15" s="732">
        <v>120</v>
      </c>
      <c r="U15" s="732">
        <v>165</v>
      </c>
      <c r="V15" s="732">
        <v>120</v>
      </c>
      <c r="W15" s="732">
        <v>105</v>
      </c>
      <c r="X15" s="732">
        <v>115</v>
      </c>
      <c r="Y15" s="732">
        <v>140</v>
      </c>
      <c r="Z15" s="732">
        <v>195</v>
      </c>
      <c r="AA15" s="732">
        <v>180</v>
      </c>
      <c r="AB15" s="732">
        <v>120</v>
      </c>
      <c r="AC15" s="732">
        <v>150</v>
      </c>
      <c r="AD15" s="732">
        <v>150</v>
      </c>
      <c r="AE15" s="732">
        <v>140</v>
      </c>
      <c r="AF15" s="732">
        <v>130</v>
      </c>
      <c r="AG15" s="732">
        <v>135</v>
      </c>
      <c r="AH15" s="732">
        <v>125</v>
      </c>
      <c r="AI15" s="732">
        <v>115</v>
      </c>
      <c r="AJ15" s="732">
        <v>120.42156307523403</v>
      </c>
      <c r="AK15" s="732">
        <v>119.06155789697736</v>
      </c>
      <c r="AL15" s="732">
        <v>116.36293057612887</v>
      </c>
      <c r="AM15" s="732">
        <v>120.58458361159079</v>
      </c>
      <c r="AN15" s="732">
        <v>69.809405185220342</v>
      </c>
      <c r="AO15" s="732">
        <v>96.904222592227029</v>
      </c>
      <c r="AP15" s="732">
        <v>121.2791645185137</v>
      </c>
      <c r="AQ15" s="732">
        <v>133.86036030576454</v>
      </c>
      <c r="AR15" s="732">
        <v>117.89881506309163</v>
      </c>
      <c r="AS15" s="754">
        <v>97.584976646852652</v>
      </c>
      <c r="AT15" s="754">
        <v>104.18920003162928</v>
      </c>
      <c r="AU15" s="754">
        <v>102.20091236592197</v>
      </c>
      <c r="AV15" s="754">
        <v>98.437534701568438</v>
      </c>
      <c r="AW15" s="754">
        <v>92.265287990657072</v>
      </c>
      <c r="AX15" s="754">
        <v>89.60528531112152</v>
      </c>
      <c r="AY15" s="754">
        <v>91.678990857655847</v>
      </c>
      <c r="AZ15" s="754">
        <v>95.428411973614942</v>
      </c>
      <c r="BA15" s="754">
        <v>83.752755428793236</v>
      </c>
      <c r="BB15" s="754">
        <v>85.284072580740343</v>
      </c>
      <c r="BC15" s="728">
        <v>-4.8224975964055616E-2</v>
      </c>
      <c r="BD15" s="728">
        <v>1.8283782355662748E-2</v>
      </c>
      <c r="BE15" s="717"/>
      <c r="BF15" s="729">
        <v>405</v>
      </c>
      <c r="BG15" s="729">
        <v>370</v>
      </c>
      <c r="BH15" s="729">
        <v>285</v>
      </c>
      <c r="BI15" s="729">
        <v>225</v>
      </c>
      <c r="BJ15" s="729">
        <v>255</v>
      </c>
      <c r="BK15" s="729">
        <v>375</v>
      </c>
      <c r="BL15" s="729">
        <v>270</v>
      </c>
      <c r="BM15" s="729">
        <v>290</v>
      </c>
      <c r="BN15" s="729">
        <v>265</v>
      </c>
      <c r="BO15" s="729">
        <v>240</v>
      </c>
      <c r="BP15" s="729">
        <v>239.4831209722114</v>
      </c>
      <c r="BQ15" s="729">
        <v>236.94751418771966</v>
      </c>
      <c r="BR15" s="729">
        <v>166.71362777744736</v>
      </c>
      <c r="BS15" s="729">
        <v>255.13952482427823</v>
      </c>
      <c r="BT15" s="729">
        <v>215.48379170994428</v>
      </c>
      <c r="BU15" s="729">
        <v>206.39011239755126</v>
      </c>
      <c r="BV15" s="729">
        <v>190.70282269222551</v>
      </c>
      <c r="BW15" s="729">
        <v>181.28427616877735</v>
      </c>
      <c r="BX15" s="729">
        <v>179.18116740240816</v>
      </c>
      <c r="BY15" s="728">
        <v>-6.041680520068704E-2</v>
      </c>
      <c r="BZ15" s="728">
        <v>-1.1601164815922438E-2</v>
      </c>
      <c r="CB15" s="730"/>
      <c r="CC15" s="730"/>
    </row>
    <row r="16" spans="2:81" x14ac:dyDescent="0.25">
      <c r="B16" s="732"/>
      <c r="C16" s="732" t="s">
        <v>6</v>
      </c>
      <c r="D16" s="732">
        <v>25</v>
      </c>
      <c r="E16" s="732">
        <v>20</v>
      </c>
      <c r="F16" s="732">
        <v>25</v>
      </c>
      <c r="G16" s="732">
        <v>30</v>
      </c>
      <c r="H16" s="732">
        <v>30</v>
      </c>
      <c r="I16" s="732">
        <v>68.990795378637287</v>
      </c>
      <c r="J16" s="732">
        <v>66.060845915450145</v>
      </c>
      <c r="K16" s="732">
        <v>66.666317231283841</v>
      </c>
      <c r="L16" s="732">
        <v>68.358324618682147</v>
      </c>
      <c r="M16" s="732">
        <v>69.953787559933502</v>
      </c>
      <c r="N16" s="732">
        <v>72.811873868842284</v>
      </c>
      <c r="O16" s="733">
        <v>2.3339702225752212E-2</v>
      </c>
      <c r="P16" s="733">
        <v>4.0856777146771162E-2</v>
      </c>
      <c r="Q16" s="729"/>
      <c r="R16" s="732">
        <v>0</v>
      </c>
      <c r="S16" s="732">
        <v>0</v>
      </c>
      <c r="T16" s="732">
        <v>0</v>
      </c>
      <c r="U16" s="732">
        <v>0</v>
      </c>
      <c r="V16" s="732">
        <v>0</v>
      </c>
      <c r="W16" s="732">
        <v>0</v>
      </c>
      <c r="X16" s="732">
        <v>0</v>
      </c>
      <c r="Y16" s="732">
        <v>0</v>
      </c>
      <c r="Z16" s="732">
        <v>0</v>
      </c>
      <c r="AA16" s="732">
        <v>0</v>
      </c>
      <c r="AB16" s="732">
        <v>0</v>
      </c>
      <c r="AC16" s="732">
        <v>0</v>
      </c>
      <c r="AD16" s="732">
        <v>0</v>
      </c>
      <c r="AE16" s="732">
        <v>0</v>
      </c>
      <c r="AF16" s="732">
        <v>0</v>
      </c>
      <c r="AG16" s="732">
        <v>0</v>
      </c>
      <c r="AH16" s="732">
        <v>0</v>
      </c>
      <c r="AI16" s="732">
        <v>0</v>
      </c>
      <c r="AJ16" s="732">
        <v>17.937606798445696</v>
      </c>
      <c r="AK16" s="732">
        <v>16.557790890872948</v>
      </c>
      <c r="AL16" s="732">
        <v>16.385313902426354</v>
      </c>
      <c r="AM16" s="732">
        <v>18.110083786892289</v>
      </c>
      <c r="AN16" s="732">
        <v>16.479488045274731</v>
      </c>
      <c r="AO16" s="732">
        <v>15.373961322113898</v>
      </c>
      <c r="AP16" s="732">
        <v>17.033194864445417</v>
      </c>
      <c r="AQ16" s="732">
        <v>17.174201683616104</v>
      </c>
      <c r="AR16" s="732">
        <v>16.098671377038862</v>
      </c>
      <c r="AS16" s="754">
        <v>16.492724302749252</v>
      </c>
      <c r="AT16" s="754">
        <v>16.976158273212008</v>
      </c>
      <c r="AU16" s="754">
        <v>17.098763278283712</v>
      </c>
      <c r="AV16" s="754">
        <v>17.132081154670534</v>
      </c>
      <c r="AW16" s="754">
        <v>16.906705778860243</v>
      </c>
      <c r="AX16" s="754">
        <v>17.123706530480828</v>
      </c>
      <c r="AY16" s="754">
        <v>17.195831154670536</v>
      </c>
      <c r="AZ16" s="754">
        <v>17.162441032239212</v>
      </c>
      <c r="BA16" s="754">
        <v>17.301898166034068</v>
      </c>
      <c r="BB16" s="754">
        <v>17.301898166034068</v>
      </c>
      <c r="BC16" s="728">
        <v>1.0406136967837654E-2</v>
      </c>
      <c r="BD16" s="728">
        <v>0</v>
      </c>
      <c r="BE16" s="717"/>
      <c r="BF16" s="729">
        <v>25</v>
      </c>
      <c r="BG16" s="729">
        <v>0</v>
      </c>
      <c r="BH16" s="729">
        <v>0</v>
      </c>
      <c r="BI16" s="729">
        <v>0</v>
      </c>
      <c r="BJ16" s="729">
        <v>0</v>
      </c>
      <c r="BK16" s="729">
        <v>0</v>
      </c>
      <c r="BL16" s="729">
        <v>0</v>
      </c>
      <c r="BM16" s="729">
        <v>0</v>
      </c>
      <c r="BN16" s="729">
        <v>0</v>
      </c>
      <c r="BO16" s="729">
        <v>0</v>
      </c>
      <c r="BP16" s="729">
        <v>34.495397689318644</v>
      </c>
      <c r="BQ16" s="729">
        <v>34.495397689318644</v>
      </c>
      <c r="BR16" s="729">
        <v>31.853449367388627</v>
      </c>
      <c r="BS16" s="729">
        <v>34.207396548061524</v>
      </c>
      <c r="BT16" s="729">
        <v>32.591395679788114</v>
      </c>
      <c r="BU16" s="729">
        <v>34.07492155149572</v>
      </c>
      <c r="BV16" s="729">
        <v>34.038786933530773</v>
      </c>
      <c r="BW16" s="729">
        <v>34.31953768515136</v>
      </c>
      <c r="BX16" s="729">
        <v>34.464339198273279</v>
      </c>
      <c r="BY16" s="728">
        <v>1.2501980918811828E-2</v>
      </c>
      <c r="BZ16" s="728">
        <v>4.2192151435818115E-3</v>
      </c>
      <c r="CB16" s="730"/>
      <c r="CC16" s="730"/>
    </row>
    <row r="17" spans="2:81" x14ac:dyDescent="0.25">
      <c r="B17" s="701"/>
      <c r="C17" s="717"/>
      <c r="D17" s="717"/>
      <c r="E17" s="717"/>
      <c r="F17" s="717"/>
      <c r="G17" s="717"/>
      <c r="H17" s="717"/>
      <c r="I17" s="751"/>
      <c r="J17" s="717"/>
      <c r="K17" s="717"/>
      <c r="L17" s="717"/>
      <c r="M17" s="717"/>
      <c r="N17" s="717"/>
      <c r="O17" s="717"/>
      <c r="P17" s="728"/>
      <c r="Q17" s="729"/>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27"/>
      <c r="AO17" s="717"/>
      <c r="AP17" s="717"/>
      <c r="AQ17" s="717"/>
      <c r="AR17" s="717"/>
      <c r="AS17" s="717"/>
      <c r="AT17" s="717"/>
      <c r="AU17" s="717"/>
      <c r="AV17" s="717"/>
      <c r="AW17" s="717"/>
      <c r="AX17" s="717"/>
      <c r="AY17" s="717"/>
      <c r="AZ17" s="717"/>
      <c r="BA17" s="717"/>
      <c r="BB17" s="717"/>
      <c r="BC17" s="728"/>
      <c r="BD17" s="728"/>
      <c r="BE17" s="717"/>
      <c r="BF17" s="732"/>
      <c r="BG17" s="732"/>
      <c r="BH17" s="732"/>
      <c r="BI17" s="732"/>
      <c r="BJ17" s="732"/>
      <c r="BK17" s="732"/>
      <c r="BL17" s="732"/>
      <c r="BM17" s="732"/>
      <c r="BN17" s="732"/>
      <c r="BO17" s="732"/>
      <c r="BP17" s="732"/>
      <c r="BQ17" s="732"/>
      <c r="BR17" s="732"/>
      <c r="BS17" s="732"/>
      <c r="BT17" s="732"/>
      <c r="BU17" s="732"/>
      <c r="BV17" s="732"/>
      <c r="BW17" s="732">
        <v>0</v>
      </c>
      <c r="BX17" s="732">
        <v>0</v>
      </c>
      <c r="BY17" s="728" t="s">
        <v>192</v>
      </c>
      <c r="BZ17" s="728" t="s">
        <v>192</v>
      </c>
      <c r="CB17" s="730"/>
      <c r="CC17" s="730"/>
    </row>
    <row r="18" spans="2:81" s="753" customFormat="1" x14ac:dyDescent="0.25">
      <c r="B18" s="744" t="s">
        <v>25</v>
      </c>
      <c r="C18" s="745"/>
      <c r="D18" s="746">
        <v>7280</v>
      </c>
      <c r="E18" s="746">
        <v>7910</v>
      </c>
      <c r="F18" s="746">
        <v>7935</v>
      </c>
      <c r="G18" s="746">
        <v>8075</v>
      </c>
      <c r="H18" s="746">
        <v>8090</v>
      </c>
      <c r="I18" s="747">
        <v>8189.2542934173853</v>
      </c>
      <c r="J18" s="746">
        <v>6902.474147327177</v>
      </c>
      <c r="K18" s="746">
        <v>8281.6209413231845</v>
      </c>
      <c r="L18" s="746">
        <v>7260.7165313606929</v>
      </c>
      <c r="M18" s="746">
        <v>7079.0695543261736</v>
      </c>
      <c r="N18" s="746">
        <v>7309.8044717099592</v>
      </c>
      <c r="O18" s="748">
        <v>-2.5017775621723359E-2</v>
      </c>
      <c r="P18" s="748">
        <v>3.2593961058452692E-2</v>
      </c>
      <c r="Q18" s="729"/>
      <c r="R18" s="745">
        <v>1945</v>
      </c>
      <c r="S18" s="745">
        <v>1850</v>
      </c>
      <c r="T18" s="745">
        <v>1855</v>
      </c>
      <c r="U18" s="745">
        <v>2015</v>
      </c>
      <c r="V18" s="745">
        <v>2095</v>
      </c>
      <c r="W18" s="745">
        <v>1940</v>
      </c>
      <c r="X18" s="745">
        <v>1820</v>
      </c>
      <c r="Y18" s="745">
        <v>2190</v>
      </c>
      <c r="Z18" s="745">
        <v>2025</v>
      </c>
      <c r="AA18" s="745">
        <v>1880</v>
      </c>
      <c r="AB18" s="745">
        <v>1785</v>
      </c>
      <c r="AC18" s="745">
        <v>2110</v>
      </c>
      <c r="AD18" s="745">
        <v>2035</v>
      </c>
      <c r="AE18" s="745">
        <v>2115</v>
      </c>
      <c r="AF18" s="745">
        <v>1755</v>
      </c>
      <c r="AG18" s="745">
        <v>2140</v>
      </c>
      <c r="AH18" s="745">
        <v>2135</v>
      </c>
      <c r="AI18" s="745">
        <v>2040</v>
      </c>
      <c r="AJ18" s="745">
        <v>1857.2414950205875</v>
      </c>
      <c r="AK18" s="745">
        <v>2178.5119533375159</v>
      </c>
      <c r="AL18" s="745">
        <v>2012.1071167615837</v>
      </c>
      <c r="AM18" s="745">
        <v>2141.3937282976976</v>
      </c>
      <c r="AN18" s="745">
        <v>1760.7127398628927</v>
      </c>
      <c r="AO18" s="745">
        <v>1355.8080301890286</v>
      </c>
      <c r="AP18" s="745">
        <v>1944.8111778319119</v>
      </c>
      <c r="AQ18" s="745">
        <v>1841.142199443344</v>
      </c>
      <c r="AR18" s="745">
        <v>1961.25443498203</v>
      </c>
      <c r="AS18" s="745">
        <v>2057.2412352834494</v>
      </c>
      <c r="AT18" s="745">
        <v>2062.9454497665929</v>
      </c>
      <c r="AU18" s="745">
        <v>2200.1798212911108</v>
      </c>
      <c r="AV18" s="745">
        <v>1746.2305928750739</v>
      </c>
      <c r="AW18" s="745">
        <v>1918.4140454923818</v>
      </c>
      <c r="AX18" s="745">
        <v>1804.4727858926608</v>
      </c>
      <c r="AY18" s="745">
        <v>1791.5991071005753</v>
      </c>
      <c r="AZ18" s="745">
        <v>1604.8506988610854</v>
      </c>
      <c r="BA18" s="745">
        <v>1821.6757041514645</v>
      </c>
      <c r="BB18" s="745">
        <v>1769.9167464198083</v>
      </c>
      <c r="BC18" s="748">
        <v>-1.9150213703975516E-2</v>
      </c>
      <c r="BD18" s="748">
        <v>-2.8412827603563784E-2</v>
      </c>
      <c r="BE18" s="717"/>
      <c r="BF18" s="745">
        <v>3485</v>
      </c>
      <c r="BG18" s="745">
        <v>3795</v>
      </c>
      <c r="BH18" s="745">
        <v>3870</v>
      </c>
      <c r="BI18" s="745">
        <v>4035</v>
      </c>
      <c r="BJ18" s="745">
        <v>4010</v>
      </c>
      <c r="BK18" s="745">
        <v>3905</v>
      </c>
      <c r="BL18" s="745">
        <v>3895</v>
      </c>
      <c r="BM18" s="745">
        <v>4150</v>
      </c>
      <c r="BN18" s="745">
        <v>3895</v>
      </c>
      <c r="BO18" s="745">
        <v>4175</v>
      </c>
      <c r="BP18" s="745">
        <v>4035.7534483581035</v>
      </c>
      <c r="BQ18" s="745">
        <v>4153.5008450592813</v>
      </c>
      <c r="BR18" s="745">
        <v>3116.5207700519213</v>
      </c>
      <c r="BS18" s="745">
        <v>3785.9533772752557</v>
      </c>
      <c r="BT18" s="745">
        <v>4018.4956702654795</v>
      </c>
      <c r="BU18" s="745">
        <v>4263.1252710577037</v>
      </c>
      <c r="BV18" s="745">
        <v>3664.6446383674556</v>
      </c>
      <c r="BW18" s="745">
        <v>3596.0718929932364</v>
      </c>
      <c r="BX18" s="745">
        <v>3426.52640301255</v>
      </c>
      <c r="BY18" s="748">
        <v>-6.4977169371866816E-2</v>
      </c>
      <c r="BZ18" s="748">
        <v>-4.7147413907668856E-2</v>
      </c>
      <c r="CB18" s="730"/>
      <c r="CC18" s="730"/>
    </row>
    <row r="19" spans="2:81" x14ac:dyDescent="0.25">
      <c r="B19" s="701"/>
      <c r="C19" s="717"/>
      <c r="D19" s="717"/>
      <c r="E19" s="717"/>
      <c r="F19" s="717"/>
      <c r="G19" s="717"/>
      <c r="H19" s="717"/>
      <c r="I19" s="749"/>
      <c r="J19" s="717"/>
      <c r="K19" s="717"/>
      <c r="L19" s="717"/>
      <c r="M19" s="717"/>
      <c r="N19" s="717"/>
      <c r="O19" s="717"/>
      <c r="P19" s="728"/>
      <c r="Q19" s="729"/>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27"/>
      <c r="AO19" s="717"/>
      <c r="AP19" s="717"/>
      <c r="AQ19" s="717"/>
      <c r="AR19" s="717"/>
      <c r="AS19" s="717"/>
      <c r="AT19" s="717"/>
      <c r="AU19" s="717"/>
      <c r="AV19" s="717"/>
      <c r="AW19" s="717"/>
      <c r="AX19" s="717"/>
      <c r="AY19" s="717"/>
      <c r="AZ19" s="717"/>
      <c r="BA19" s="717"/>
      <c r="BB19" s="717"/>
      <c r="BC19" s="728"/>
      <c r="BD19" s="728"/>
      <c r="BE19" s="717"/>
      <c r="BF19" s="755"/>
      <c r="BG19" s="729"/>
      <c r="BH19" s="729"/>
      <c r="BI19" s="729"/>
      <c r="BJ19" s="729"/>
      <c r="BK19" s="729"/>
      <c r="BL19" s="729"/>
      <c r="BM19" s="729"/>
      <c r="BN19" s="729"/>
      <c r="BO19" s="729"/>
      <c r="BP19" s="729"/>
      <c r="BQ19" s="729"/>
      <c r="BR19" s="729"/>
      <c r="BS19" s="729"/>
      <c r="BT19" s="729"/>
      <c r="BU19" s="729"/>
      <c r="BV19" s="729"/>
      <c r="BW19" s="729"/>
      <c r="BX19" s="729"/>
      <c r="BY19" s="728"/>
      <c r="BZ19" s="728"/>
    </row>
    <row r="20" spans="2:81" x14ac:dyDescent="0.25">
      <c r="B20" s="701" t="s">
        <v>32</v>
      </c>
      <c r="C20" s="731"/>
      <c r="D20" s="731"/>
      <c r="E20" s="731"/>
      <c r="F20" s="731"/>
      <c r="G20" s="731"/>
      <c r="H20" s="731"/>
      <c r="I20" s="754"/>
      <c r="J20" s="731"/>
      <c r="K20" s="731"/>
      <c r="L20" s="731"/>
      <c r="M20" s="731"/>
      <c r="N20" s="731"/>
      <c r="O20" s="756"/>
      <c r="P20" s="733"/>
      <c r="Q20" s="729"/>
      <c r="R20" s="731"/>
      <c r="S20" s="731"/>
      <c r="T20" s="731"/>
      <c r="U20" s="731"/>
      <c r="V20" s="731"/>
      <c r="W20" s="731"/>
      <c r="X20" s="731"/>
      <c r="Y20" s="731"/>
      <c r="Z20" s="731"/>
      <c r="AA20" s="731"/>
      <c r="AB20" s="731"/>
      <c r="AC20" s="731"/>
      <c r="AD20" s="731"/>
      <c r="AE20" s="731"/>
      <c r="AF20" s="731"/>
      <c r="AG20" s="731"/>
      <c r="AH20" s="731"/>
      <c r="AI20" s="731"/>
      <c r="AJ20" s="732"/>
      <c r="AK20" s="732"/>
      <c r="AL20" s="732"/>
      <c r="AM20" s="732"/>
      <c r="AN20" s="757"/>
      <c r="AO20" s="731"/>
      <c r="AP20" s="731"/>
      <c r="AQ20" s="731"/>
      <c r="AR20" s="731"/>
      <c r="AS20" s="731"/>
      <c r="AT20" s="731"/>
      <c r="AU20" s="731"/>
      <c r="AV20" s="731"/>
      <c r="AW20" s="731"/>
      <c r="AX20" s="731"/>
      <c r="AY20" s="731"/>
      <c r="AZ20" s="731"/>
      <c r="BA20" s="731"/>
      <c r="BB20" s="731"/>
      <c r="BC20" s="728"/>
      <c r="BD20" s="728"/>
      <c r="BE20" s="717"/>
      <c r="BF20" s="732"/>
      <c r="BG20" s="732"/>
      <c r="BH20" s="732"/>
      <c r="BI20" s="732"/>
      <c r="BJ20" s="732"/>
      <c r="BK20" s="732"/>
      <c r="BL20" s="732"/>
      <c r="BM20" s="732"/>
      <c r="BN20" s="732"/>
      <c r="BO20" s="732"/>
      <c r="BP20" s="732"/>
      <c r="BQ20" s="732"/>
      <c r="BR20" s="732"/>
      <c r="BS20" s="732"/>
      <c r="BT20" s="732"/>
      <c r="BU20" s="732"/>
      <c r="BV20" s="732"/>
      <c r="BW20" s="732"/>
      <c r="BX20" s="732"/>
      <c r="BY20" s="728"/>
      <c r="BZ20" s="728"/>
    </row>
    <row r="21" spans="2:81" x14ac:dyDescent="0.25">
      <c r="B21" s="701" t="s">
        <v>27</v>
      </c>
      <c r="C21" s="717"/>
      <c r="D21" s="727">
        <v>3245</v>
      </c>
      <c r="E21" s="727">
        <v>3245</v>
      </c>
      <c r="F21" s="727">
        <v>3360</v>
      </c>
      <c r="G21" s="727">
        <v>3300</v>
      </c>
      <c r="H21" s="727">
        <v>3100</v>
      </c>
      <c r="I21" s="727">
        <v>2811.4035607942114</v>
      </c>
      <c r="J21" s="727">
        <v>2325.9596653818503</v>
      </c>
      <c r="K21" s="727">
        <v>2555.2220697799098</v>
      </c>
      <c r="L21" s="727">
        <v>2866.7382566732831</v>
      </c>
      <c r="M21" s="727">
        <v>3261.6974428904641</v>
      </c>
      <c r="N21" s="727">
        <v>3311.5035398826039</v>
      </c>
      <c r="O21" s="728">
        <v>0.13777301966713651</v>
      </c>
      <c r="P21" s="728">
        <v>1.5269992960476042E-2</v>
      </c>
      <c r="Q21" s="729"/>
      <c r="R21" s="727">
        <v>760</v>
      </c>
      <c r="S21" s="727">
        <v>810</v>
      </c>
      <c r="T21" s="727">
        <v>860</v>
      </c>
      <c r="U21" s="727">
        <v>855</v>
      </c>
      <c r="V21" s="727">
        <v>795</v>
      </c>
      <c r="W21" s="727">
        <v>840</v>
      </c>
      <c r="X21" s="727">
        <v>860</v>
      </c>
      <c r="Y21" s="727">
        <v>865</v>
      </c>
      <c r="Z21" s="727">
        <v>780</v>
      </c>
      <c r="AA21" s="727">
        <v>840</v>
      </c>
      <c r="AB21" s="727">
        <v>845</v>
      </c>
      <c r="AC21" s="727">
        <v>825</v>
      </c>
      <c r="AD21" s="727">
        <v>785</v>
      </c>
      <c r="AE21" s="727">
        <v>840</v>
      </c>
      <c r="AF21" s="727">
        <v>795</v>
      </c>
      <c r="AG21" s="727">
        <v>810</v>
      </c>
      <c r="AH21" s="727">
        <v>730</v>
      </c>
      <c r="AI21" s="727">
        <v>770</v>
      </c>
      <c r="AJ21" s="727">
        <v>746.81251113645521</v>
      </c>
      <c r="AK21" s="727">
        <v>729.68963914194819</v>
      </c>
      <c r="AL21" s="727">
        <v>659.19670517624854</v>
      </c>
      <c r="AM21" s="727">
        <v>675.46526880161809</v>
      </c>
      <c r="AN21" s="727">
        <v>623.22602633568363</v>
      </c>
      <c r="AO21" s="727">
        <v>373.44726044670966</v>
      </c>
      <c r="AP21" s="727">
        <v>626.20421418834485</v>
      </c>
      <c r="AQ21" s="727">
        <v>702.89125391465882</v>
      </c>
      <c r="AR21" s="727">
        <v>701.51268879357281</v>
      </c>
      <c r="AS21" s="751">
        <v>637.70988043991872</v>
      </c>
      <c r="AT21" s="751">
        <v>557.98591652392133</v>
      </c>
      <c r="AU21" s="751">
        <v>657.75868894456278</v>
      </c>
      <c r="AV21" s="751">
        <v>727.14363607533232</v>
      </c>
      <c r="AW21" s="751">
        <v>696.11389549318233</v>
      </c>
      <c r="AX21" s="751">
        <v>696.55911032801896</v>
      </c>
      <c r="AY21" s="751">
        <v>746.69692104047999</v>
      </c>
      <c r="AZ21" s="751">
        <v>833.56573113977981</v>
      </c>
      <c r="BA21" s="751">
        <v>838.22155351715776</v>
      </c>
      <c r="BB21" s="751">
        <v>792.62313641441233</v>
      </c>
      <c r="BC21" s="728">
        <v>0.13791223840451328</v>
      </c>
      <c r="BD21" s="728">
        <v>-5.4399003355873554E-2</v>
      </c>
      <c r="BE21" s="717"/>
      <c r="BF21" s="717">
        <v>1665</v>
      </c>
      <c r="BG21" s="717">
        <v>1580</v>
      </c>
      <c r="BH21" s="717">
        <v>1715</v>
      </c>
      <c r="BI21" s="717">
        <v>1635</v>
      </c>
      <c r="BJ21" s="717">
        <v>1725</v>
      </c>
      <c r="BK21" s="717">
        <v>1620</v>
      </c>
      <c r="BL21" s="717">
        <v>1670</v>
      </c>
      <c r="BM21" s="717">
        <v>1625</v>
      </c>
      <c r="BN21" s="717">
        <v>1605</v>
      </c>
      <c r="BO21" s="717">
        <v>1500</v>
      </c>
      <c r="BP21" s="717">
        <v>1476.5021502784034</v>
      </c>
      <c r="BQ21" s="717">
        <v>1334.6619739778666</v>
      </c>
      <c r="BR21" s="717">
        <v>996.67328678239323</v>
      </c>
      <c r="BS21" s="717">
        <v>1329.0954681030037</v>
      </c>
      <c r="BT21" s="717">
        <v>1339.2225692334914</v>
      </c>
      <c r="BU21" s="717">
        <v>1215.7446054684842</v>
      </c>
      <c r="BV21" s="717">
        <v>1423.2575315685147</v>
      </c>
      <c r="BW21" s="717">
        <v>1443.256031368499</v>
      </c>
      <c r="BX21" s="717">
        <v>1671.7872846569376</v>
      </c>
      <c r="BY21" s="728">
        <v>0.17462036741483344</v>
      </c>
      <c r="BZ21" s="728">
        <v>0.15834422189924591</v>
      </c>
    </row>
    <row r="22" spans="2:81" x14ac:dyDescent="0.25">
      <c r="B22" s="731"/>
      <c r="C22" s="731" t="s">
        <v>4</v>
      </c>
      <c r="D22" s="732">
        <v>3095</v>
      </c>
      <c r="E22" s="732">
        <v>3105</v>
      </c>
      <c r="F22" s="732">
        <v>3225</v>
      </c>
      <c r="G22" s="732">
        <v>3160</v>
      </c>
      <c r="H22" s="732">
        <v>2955</v>
      </c>
      <c r="I22" s="732">
        <v>2811.4035607942114</v>
      </c>
      <c r="J22" s="732">
        <v>2325.9596653818503</v>
      </c>
      <c r="K22" s="732">
        <v>2555.2220697799098</v>
      </c>
      <c r="L22" s="732">
        <v>2866.7382566732831</v>
      </c>
      <c r="M22" s="732">
        <v>3261.6974428904641</v>
      </c>
      <c r="N22" s="732">
        <v>3311.5035398826039</v>
      </c>
      <c r="O22" s="733">
        <v>0.13777301966713651</v>
      </c>
      <c r="P22" s="733">
        <v>1.5269992960476042E-2</v>
      </c>
      <c r="Q22" s="729"/>
      <c r="R22" s="732">
        <v>730</v>
      </c>
      <c r="S22" s="732">
        <v>775</v>
      </c>
      <c r="T22" s="732">
        <v>800</v>
      </c>
      <c r="U22" s="732">
        <v>790</v>
      </c>
      <c r="V22" s="732">
        <v>740</v>
      </c>
      <c r="W22" s="732">
        <v>780</v>
      </c>
      <c r="X22" s="732">
        <v>830</v>
      </c>
      <c r="Y22" s="732">
        <v>830</v>
      </c>
      <c r="Z22" s="732">
        <v>760</v>
      </c>
      <c r="AA22" s="732">
        <v>805</v>
      </c>
      <c r="AB22" s="732">
        <v>815</v>
      </c>
      <c r="AC22" s="732">
        <v>795</v>
      </c>
      <c r="AD22" s="732">
        <v>745</v>
      </c>
      <c r="AE22" s="732">
        <v>805</v>
      </c>
      <c r="AF22" s="732">
        <v>760</v>
      </c>
      <c r="AG22" s="732">
        <v>770</v>
      </c>
      <c r="AH22" s="732">
        <v>690</v>
      </c>
      <c r="AI22" s="732">
        <v>735</v>
      </c>
      <c r="AJ22" s="732">
        <v>746.81251113645521</v>
      </c>
      <c r="AK22" s="732">
        <v>729.68963914194819</v>
      </c>
      <c r="AL22" s="732">
        <v>659.19670517624854</v>
      </c>
      <c r="AM22" s="732">
        <v>675.46526880161809</v>
      </c>
      <c r="AN22" s="732">
        <v>623.22602633568363</v>
      </c>
      <c r="AO22" s="732">
        <v>373.44726044670966</v>
      </c>
      <c r="AP22" s="732">
        <v>626.20421418834485</v>
      </c>
      <c r="AQ22" s="732">
        <v>702.89125391465882</v>
      </c>
      <c r="AR22" s="732">
        <v>701.51268879357281</v>
      </c>
      <c r="AS22" s="754">
        <v>637.70988043991872</v>
      </c>
      <c r="AT22" s="754">
        <v>557.98591652392133</v>
      </c>
      <c r="AU22" s="754">
        <v>657.75868894456278</v>
      </c>
      <c r="AV22" s="754">
        <v>727.14363607533232</v>
      </c>
      <c r="AW22" s="754">
        <v>696.11389549318233</v>
      </c>
      <c r="AX22" s="754">
        <v>696.55911032801896</v>
      </c>
      <c r="AY22" s="754">
        <v>746.69692104047999</v>
      </c>
      <c r="AZ22" s="754">
        <v>833.56573113977981</v>
      </c>
      <c r="BA22" s="754">
        <v>838.22155351715776</v>
      </c>
      <c r="BB22" s="754">
        <v>792.62313641441233</v>
      </c>
      <c r="BC22" s="728">
        <v>0.13791223840451328</v>
      </c>
      <c r="BD22" s="728">
        <v>-5.4399003355873554E-2</v>
      </c>
      <c r="BE22" s="717"/>
      <c r="BF22" s="729">
        <v>1590</v>
      </c>
      <c r="BG22" s="729">
        <v>1505</v>
      </c>
      <c r="BH22" s="729">
        <v>1590</v>
      </c>
      <c r="BI22" s="729">
        <v>1520</v>
      </c>
      <c r="BJ22" s="729">
        <v>1660</v>
      </c>
      <c r="BK22" s="729">
        <v>1565</v>
      </c>
      <c r="BL22" s="729">
        <v>1610</v>
      </c>
      <c r="BM22" s="729">
        <v>1550</v>
      </c>
      <c r="BN22" s="729">
        <v>1530</v>
      </c>
      <c r="BO22" s="729">
        <v>1425</v>
      </c>
      <c r="BP22" s="729">
        <v>1476.5021502784034</v>
      </c>
      <c r="BQ22" s="729">
        <v>1334.6619739778666</v>
      </c>
      <c r="BR22" s="729">
        <v>996.67328678239323</v>
      </c>
      <c r="BS22" s="729">
        <v>1329.0954681030037</v>
      </c>
      <c r="BT22" s="729">
        <v>1339.2225692334914</v>
      </c>
      <c r="BU22" s="732">
        <v>1215.7446054684842</v>
      </c>
      <c r="BV22" s="732">
        <v>1423.2575315685147</v>
      </c>
      <c r="BW22" s="732">
        <v>1443.256031368499</v>
      </c>
      <c r="BX22" s="732">
        <v>1671.7872846569376</v>
      </c>
      <c r="BY22" s="728">
        <v>0.17462036741483344</v>
      </c>
      <c r="BZ22" s="728">
        <v>0.15834422189924591</v>
      </c>
    </row>
    <row r="23" spans="2:81" x14ac:dyDescent="0.25">
      <c r="B23" s="735"/>
      <c r="C23" s="735" t="s">
        <v>9</v>
      </c>
      <c r="D23" s="735">
        <v>150</v>
      </c>
      <c r="E23" s="735">
        <v>140</v>
      </c>
      <c r="F23" s="735">
        <v>135</v>
      </c>
      <c r="G23" s="735">
        <v>140</v>
      </c>
      <c r="H23" s="735">
        <v>145</v>
      </c>
      <c r="I23" s="758" t="s">
        <v>101</v>
      </c>
      <c r="J23" s="759" t="s">
        <v>101</v>
      </c>
      <c r="K23" s="759" t="s">
        <v>101</v>
      </c>
      <c r="L23" s="759" t="s">
        <v>101</v>
      </c>
      <c r="M23" s="759" t="s">
        <v>101</v>
      </c>
      <c r="N23" s="759" t="s">
        <v>101</v>
      </c>
      <c r="O23" s="759" t="s">
        <v>192</v>
      </c>
      <c r="P23" s="759" t="s">
        <v>192</v>
      </c>
      <c r="Q23" s="729"/>
      <c r="R23" s="735">
        <v>35</v>
      </c>
      <c r="S23" s="735">
        <v>40</v>
      </c>
      <c r="T23" s="735">
        <v>35</v>
      </c>
      <c r="U23" s="735">
        <v>35</v>
      </c>
      <c r="V23" s="735">
        <v>35</v>
      </c>
      <c r="W23" s="735">
        <v>35</v>
      </c>
      <c r="X23" s="735">
        <v>35</v>
      </c>
      <c r="Y23" s="735">
        <v>35</v>
      </c>
      <c r="Z23" s="735">
        <v>30</v>
      </c>
      <c r="AA23" s="735">
        <v>35</v>
      </c>
      <c r="AB23" s="735">
        <v>35</v>
      </c>
      <c r="AC23" s="735">
        <v>35</v>
      </c>
      <c r="AD23" s="735">
        <v>35</v>
      </c>
      <c r="AE23" s="735">
        <v>35</v>
      </c>
      <c r="AF23" s="735">
        <v>35</v>
      </c>
      <c r="AG23" s="735">
        <v>40</v>
      </c>
      <c r="AH23" s="735">
        <v>35</v>
      </c>
      <c r="AI23" s="735">
        <v>40</v>
      </c>
      <c r="AJ23" s="735" t="s">
        <v>101</v>
      </c>
      <c r="AK23" s="735" t="s">
        <v>101</v>
      </c>
      <c r="AL23" s="735" t="s">
        <v>101</v>
      </c>
      <c r="AM23" s="735" t="s">
        <v>101</v>
      </c>
      <c r="AN23" s="735" t="s">
        <v>101</v>
      </c>
      <c r="AO23" s="735" t="s">
        <v>101</v>
      </c>
      <c r="AP23" s="735" t="s">
        <v>101</v>
      </c>
      <c r="AQ23" s="735" t="s">
        <v>101</v>
      </c>
      <c r="AR23" s="735" t="s">
        <v>101</v>
      </c>
      <c r="AS23" s="735" t="s">
        <v>101</v>
      </c>
      <c r="AT23" s="735" t="s">
        <v>101</v>
      </c>
      <c r="AU23" s="735" t="s">
        <v>101</v>
      </c>
      <c r="AV23" s="735" t="s">
        <v>101</v>
      </c>
      <c r="AW23" s="735" t="s">
        <v>101</v>
      </c>
      <c r="AX23" s="735" t="s">
        <v>101</v>
      </c>
      <c r="AY23" s="735" t="s">
        <v>101</v>
      </c>
      <c r="AZ23" s="735" t="s">
        <v>101</v>
      </c>
      <c r="BA23" s="735" t="s">
        <v>101</v>
      </c>
      <c r="BB23" s="735" t="s">
        <v>101</v>
      </c>
      <c r="BC23" s="738" t="s">
        <v>192</v>
      </c>
      <c r="BD23" s="738" t="s">
        <v>192</v>
      </c>
      <c r="BE23" s="717"/>
      <c r="BF23" s="735">
        <v>75</v>
      </c>
      <c r="BG23" s="735">
        <v>75</v>
      </c>
      <c r="BH23" s="735">
        <v>70</v>
      </c>
      <c r="BI23" s="735">
        <v>70</v>
      </c>
      <c r="BJ23" s="735">
        <v>70</v>
      </c>
      <c r="BK23" s="735">
        <v>65</v>
      </c>
      <c r="BL23" s="735">
        <v>70</v>
      </c>
      <c r="BM23" s="735">
        <v>70</v>
      </c>
      <c r="BN23" s="735">
        <v>75</v>
      </c>
      <c r="BO23" s="735">
        <v>75</v>
      </c>
      <c r="BP23" s="759" t="s">
        <v>101</v>
      </c>
      <c r="BQ23" s="759" t="s">
        <v>101</v>
      </c>
      <c r="BR23" s="759" t="s">
        <v>101</v>
      </c>
      <c r="BS23" s="759" t="s">
        <v>101</v>
      </c>
      <c r="BT23" s="759" t="s">
        <v>101</v>
      </c>
      <c r="BU23" s="759" t="s">
        <v>101</v>
      </c>
      <c r="BV23" s="759" t="s">
        <v>101</v>
      </c>
      <c r="BW23" s="759" t="s">
        <v>101</v>
      </c>
      <c r="BX23" s="759" t="s">
        <v>101</v>
      </c>
      <c r="BY23" s="760" t="s">
        <v>192</v>
      </c>
      <c r="BZ23" s="760" t="s">
        <v>192</v>
      </c>
    </row>
    <row r="24" spans="2:81" x14ac:dyDescent="0.25">
      <c r="B24" s="761"/>
      <c r="C24" s="761"/>
      <c r="D24" s="761"/>
      <c r="E24" s="761"/>
      <c r="F24" s="761"/>
      <c r="G24" s="761"/>
      <c r="H24" s="761"/>
      <c r="I24" s="762"/>
      <c r="J24" s="761"/>
      <c r="K24" s="761"/>
      <c r="L24" s="761"/>
      <c r="M24" s="761"/>
      <c r="N24" s="761"/>
      <c r="O24" s="761"/>
      <c r="P24" s="743"/>
      <c r="Q24" s="729"/>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3"/>
      <c r="AO24" s="761"/>
      <c r="AP24" s="761"/>
      <c r="AQ24" s="761"/>
      <c r="AR24" s="761"/>
      <c r="AS24" s="761"/>
      <c r="AT24" s="761"/>
      <c r="AU24" s="761"/>
      <c r="AV24" s="761"/>
      <c r="AW24" s="761"/>
      <c r="AX24" s="761"/>
      <c r="AY24" s="761"/>
      <c r="AZ24" s="761"/>
      <c r="BA24" s="761"/>
      <c r="BB24" s="761"/>
      <c r="BC24" s="728"/>
      <c r="BD24" s="728"/>
      <c r="BE24" s="717"/>
      <c r="BF24" s="761"/>
      <c r="BG24" s="761"/>
      <c r="BH24" s="761"/>
      <c r="BI24" s="761"/>
      <c r="BJ24" s="761"/>
      <c r="BK24" s="761"/>
      <c r="BL24" s="761"/>
      <c r="BM24" s="761"/>
      <c r="BN24" s="761"/>
      <c r="BO24" s="761"/>
      <c r="BP24" s="761"/>
      <c r="BQ24" s="761"/>
      <c r="BR24" s="761"/>
      <c r="BS24" s="761"/>
      <c r="BT24" s="761"/>
      <c r="BU24" s="761"/>
      <c r="BV24" s="761"/>
      <c r="BW24" s="761"/>
      <c r="BX24" s="761"/>
      <c r="BY24" s="728"/>
      <c r="BZ24" s="728"/>
    </row>
    <row r="25" spans="2:81" x14ac:dyDescent="0.25">
      <c r="B25" s="764" t="s">
        <v>5</v>
      </c>
      <c r="C25" s="734"/>
      <c r="D25" s="734">
        <v>3000</v>
      </c>
      <c r="E25" s="734">
        <v>2840</v>
      </c>
      <c r="F25" s="734">
        <v>2505</v>
      </c>
      <c r="G25" s="734">
        <v>2460</v>
      </c>
      <c r="H25" s="734">
        <v>2245</v>
      </c>
      <c r="I25" s="765">
        <v>2105.537750252664</v>
      </c>
      <c r="J25" s="765">
        <v>1830.3464916819003</v>
      </c>
      <c r="K25" s="765">
        <v>1952.5009481835568</v>
      </c>
      <c r="L25" s="765">
        <v>1899.1127259820812</v>
      </c>
      <c r="M25" s="765">
        <v>1851.5526156915219</v>
      </c>
      <c r="N25" s="765">
        <v>1902.8141571046654</v>
      </c>
      <c r="O25" s="766">
        <v>-2.5043331888561116E-2</v>
      </c>
      <c r="P25" s="766">
        <v>2.7685706027856138E-2</v>
      </c>
      <c r="Q25" s="729"/>
      <c r="R25" s="734">
        <v>740</v>
      </c>
      <c r="S25" s="734">
        <v>695</v>
      </c>
      <c r="T25" s="734">
        <v>720</v>
      </c>
      <c r="U25" s="734">
        <v>660</v>
      </c>
      <c r="V25" s="734">
        <v>785</v>
      </c>
      <c r="W25" s="734">
        <v>675</v>
      </c>
      <c r="X25" s="734">
        <v>580</v>
      </c>
      <c r="Y25" s="734">
        <v>600</v>
      </c>
      <c r="Z25" s="734">
        <v>630</v>
      </c>
      <c r="AA25" s="734">
        <v>700</v>
      </c>
      <c r="AB25" s="734">
        <v>610</v>
      </c>
      <c r="AC25" s="734">
        <v>590</v>
      </c>
      <c r="AD25" s="734">
        <v>580</v>
      </c>
      <c r="AE25" s="734">
        <v>680</v>
      </c>
      <c r="AF25" s="734">
        <v>580</v>
      </c>
      <c r="AG25" s="734">
        <v>570</v>
      </c>
      <c r="AH25" s="734">
        <v>550</v>
      </c>
      <c r="AI25" s="734">
        <v>560</v>
      </c>
      <c r="AJ25" s="765">
        <v>541.21125275204304</v>
      </c>
      <c r="AK25" s="765">
        <v>535.93402330837796</v>
      </c>
      <c r="AL25" s="734">
        <v>529.95018102166023</v>
      </c>
      <c r="AM25" s="734">
        <v>498.44229317058239</v>
      </c>
      <c r="AN25" s="734">
        <v>396.63405846780205</v>
      </c>
      <c r="AO25" s="734">
        <v>388.84279375950177</v>
      </c>
      <c r="AP25" s="734">
        <v>511.18101744141416</v>
      </c>
      <c r="AQ25" s="734">
        <v>533.68862201318211</v>
      </c>
      <c r="AR25" s="765">
        <v>487.30936025685696</v>
      </c>
      <c r="AS25" s="765">
        <v>469.95020098424459</v>
      </c>
      <c r="AT25" s="765">
        <v>484.61517848069673</v>
      </c>
      <c r="AU25" s="765">
        <v>510.62620846175867</v>
      </c>
      <c r="AV25" s="765">
        <v>472.40989084854721</v>
      </c>
      <c r="AW25" s="765">
        <v>489.34986846357089</v>
      </c>
      <c r="AX25" s="765">
        <v>480.41669419004046</v>
      </c>
      <c r="AY25" s="765">
        <v>456.94659663587146</v>
      </c>
      <c r="AZ25" s="765">
        <v>462.26499586693802</v>
      </c>
      <c r="BA25" s="765">
        <v>479.64479292901245</v>
      </c>
      <c r="BB25" s="765">
        <v>454.844489466683</v>
      </c>
      <c r="BC25" s="738">
        <v>-5.3229217536811424E-2</v>
      </c>
      <c r="BD25" s="738">
        <v>-5.1705561757239615E-2</v>
      </c>
      <c r="BE25" s="717"/>
      <c r="BF25" s="734">
        <v>1565</v>
      </c>
      <c r="BG25" s="734">
        <v>1435</v>
      </c>
      <c r="BH25" s="734">
        <v>1380</v>
      </c>
      <c r="BI25" s="734">
        <v>1460</v>
      </c>
      <c r="BJ25" s="734">
        <v>1180</v>
      </c>
      <c r="BK25" s="734">
        <v>1330</v>
      </c>
      <c r="BL25" s="734">
        <v>1200</v>
      </c>
      <c r="BM25" s="734">
        <v>1260</v>
      </c>
      <c r="BN25" s="734">
        <v>1150</v>
      </c>
      <c r="BO25" s="734">
        <v>1110</v>
      </c>
      <c r="BP25" s="734">
        <v>1077.1452760604211</v>
      </c>
      <c r="BQ25" s="734">
        <v>1028.3924741922426</v>
      </c>
      <c r="BR25" s="734">
        <v>785.47685222730388</v>
      </c>
      <c r="BS25" s="734">
        <v>1044.8696394545964</v>
      </c>
      <c r="BT25" s="734">
        <v>957.25956124110155</v>
      </c>
      <c r="BU25" s="734">
        <v>995.24138694245539</v>
      </c>
      <c r="BV25" s="734">
        <v>961.75975931211815</v>
      </c>
      <c r="BW25" s="734">
        <v>937.36329082591192</v>
      </c>
      <c r="BX25" s="734">
        <v>941.90978879595048</v>
      </c>
      <c r="BY25" s="766">
        <v>-2.0639219227018835E-2</v>
      </c>
      <c r="BZ25" s="766">
        <v>4.8503051213288906E-3</v>
      </c>
    </row>
    <row r="26" spans="2:81" x14ac:dyDescent="0.25">
      <c r="B26" s="701"/>
      <c r="C26" s="717"/>
      <c r="D26" s="717"/>
      <c r="E26" s="717"/>
      <c r="F26" s="717"/>
      <c r="G26" s="717"/>
      <c r="H26" s="717"/>
      <c r="I26" s="749"/>
      <c r="J26" s="717"/>
      <c r="K26" s="717"/>
      <c r="L26" s="717"/>
      <c r="M26" s="717"/>
      <c r="N26" s="717"/>
      <c r="O26" s="728"/>
      <c r="P26" s="728"/>
      <c r="Q26" s="729"/>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27"/>
      <c r="AO26" s="717"/>
      <c r="AP26" s="717"/>
      <c r="AQ26" s="717"/>
      <c r="AR26" s="717"/>
      <c r="AS26" s="717"/>
      <c r="AT26" s="717"/>
      <c r="AU26" s="717"/>
      <c r="AV26" s="717"/>
      <c r="AW26" s="717"/>
      <c r="AX26" s="717"/>
      <c r="AY26" s="717"/>
      <c r="AZ26" s="717"/>
      <c r="BA26" s="717"/>
      <c r="BB26" s="717"/>
      <c r="BC26" s="728"/>
      <c r="BD26" s="728"/>
      <c r="BE26" s="717"/>
      <c r="BF26" s="732"/>
      <c r="BG26" s="732"/>
      <c r="BH26" s="732"/>
      <c r="BI26" s="732"/>
      <c r="BJ26" s="732"/>
      <c r="BK26" s="732"/>
      <c r="BL26" s="732"/>
      <c r="BM26" s="732"/>
      <c r="BN26" s="732"/>
      <c r="BO26" s="732"/>
      <c r="BP26" s="732"/>
      <c r="BQ26" s="732"/>
      <c r="BR26" s="732"/>
      <c r="BS26" s="732"/>
      <c r="BT26" s="732"/>
      <c r="BU26" s="732"/>
      <c r="BV26" s="732"/>
      <c r="BW26" s="732"/>
      <c r="BX26" s="732"/>
      <c r="BY26" s="728"/>
      <c r="BZ26" s="728"/>
    </row>
    <row r="27" spans="2:81" x14ac:dyDescent="0.25">
      <c r="B27" s="701" t="s">
        <v>6</v>
      </c>
      <c r="C27" s="717"/>
      <c r="D27" s="727">
        <v>1700</v>
      </c>
      <c r="E27" s="727">
        <v>1845</v>
      </c>
      <c r="F27" s="727">
        <v>1955</v>
      </c>
      <c r="G27" s="727">
        <v>1825</v>
      </c>
      <c r="H27" s="727">
        <v>2015</v>
      </c>
      <c r="I27" s="727">
        <v>2231.2518461277054</v>
      </c>
      <c r="J27" s="727">
        <v>2075.0358815403579</v>
      </c>
      <c r="K27" s="727">
        <v>2535.6944850880473</v>
      </c>
      <c r="L27" s="727">
        <v>2335.2353232583596</v>
      </c>
      <c r="M27" s="727">
        <v>2652.1351811086797</v>
      </c>
      <c r="N27" s="727">
        <v>2366.8373462028349</v>
      </c>
      <c r="O27" s="728">
        <v>0.13570360755255662</v>
      </c>
      <c r="P27" s="728">
        <v>-0.10757288577823587</v>
      </c>
      <c r="Q27" s="729"/>
      <c r="R27" s="727">
        <v>405</v>
      </c>
      <c r="S27" s="727">
        <v>430</v>
      </c>
      <c r="T27" s="727">
        <v>440</v>
      </c>
      <c r="U27" s="727">
        <v>450</v>
      </c>
      <c r="V27" s="727">
        <v>445</v>
      </c>
      <c r="W27" s="727">
        <v>465</v>
      </c>
      <c r="X27" s="727">
        <v>470</v>
      </c>
      <c r="Y27" s="727">
        <v>515</v>
      </c>
      <c r="Z27" s="727">
        <v>495</v>
      </c>
      <c r="AA27" s="727">
        <v>445</v>
      </c>
      <c r="AB27" s="727">
        <v>460</v>
      </c>
      <c r="AC27" s="727">
        <v>445</v>
      </c>
      <c r="AD27" s="727">
        <v>450</v>
      </c>
      <c r="AE27" s="727">
        <v>455</v>
      </c>
      <c r="AF27" s="727">
        <v>500</v>
      </c>
      <c r="AG27" s="727">
        <v>500</v>
      </c>
      <c r="AH27" s="727">
        <v>500</v>
      </c>
      <c r="AI27" s="727">
        <v>520</v>
      </c>
      <c r="AJ27" s="727">
        <v>661.58990594359284</v>
      </c>
      <c r="AK27" s="727">
        <v>548.96400375427606</v>
      </c>
      <c r="AL27" s="727">
        <v>552.58070666653975</v>
      </c>
      <c r="AM27" s="727">
        <v>468.11407530956876</v>
      </c>
      <c r="AN27" s="727">
        <v>611.14349652655608</v>
      </c>
      <c r="AO27" s="727">
        <v>344.76566425521878</v>
      </c>
      <c r="AP27" s="727">
        <v>589.84039620539761</v>
      </c>
      <c r="AQ27" s="727">
        <v>529.28587707496126</v>
      </c>
      <c r="AR27" s="727">
        <v>481.35611125292638</v>
      </c>
      <c r="AS27" s="751">
        <v>788.15449681086682</v>
      </c>
      <c r="AT27" s="751">
        <v>724.06181669908392</v>
      </c>
      <c r="AU27" s="751">
        <v>542.12122741087092</v>
      </c>
      <c r="AV27" s="751">
        <v>601.75230320702201</v>
      </c>
      <c r="AW27" s="751">
        <v>646.81156860616034</v>
      </c>
      <c r="AX27" s="751">
        <v>544.06220903288181</v>
      </c>
      <c r="AY27" s="751">
        <v>542.60851171487946</v>
      </c>
      <c r="AZ27" s="751">
        <v>641.26332975800028</v>
      </c>
      <c r="BA27" s="751">
        <v>689.97617736057282</v>
      </c>
      <c r="BB27" s="751">
        <v>574.06517522135698</v>
      </c>
      <c r="BC27" s="728">
        <v>5.5146205140415905E-2</v>
      </c>
      <c r="BD27" s="728">
        <v>-0.16799275966689242</v>
      </c>
      <c r="BE27" s="717"/>
      <c r="BF27" s="717">
        <v>865</v>
      </c>
      <c r="BG27" s="717">
        <v>835</v>
      </c>
      <c r="BH27" s="717">
        <v>890</v>
      </c>
      <c r="BI27" s="717">
        <v>910</v>
      </c>
      <c r="BJ27" s="717">
        <v>985</v>
      </c>
      <c r="BK27" s="717">
        <v>940</v>
      </c>
      <c r="BL27" s="717">
        <v>905</v>
      </c>
      <c r="BM27" s="717">
        <v>905</v>
      </c>
      <c r="BN27" s="717">
        <v>1000</v>
      </c>
      <c r="BO27" s="717">
        <v>1020</v>
      </c>
      <c r="BP27" s="717">
        <v>1210.5539096978689</v>
      </c>
      <c r="BQ27" s="717">
        <v>1020.6947819761085</v>
      </c>
      <c r="BR27" s="717">
        <v>955.90916078177486</v>
      </c>
      <c r="BS27" s="717">
        <v>1119.1262732803589</v>
      </c>
      <c r="BT27" s="717">
        <v>1269.5106080637931</v>
      </c>
      <c r="BU27" s="717">
        <v>1266.1830441099548</v>
      </c>
      <c r="BV27" s="717">
        <v>1248.5638718131822</v>
      </c>
      <c r="BW27" s="717">
        <v>1086.6707207477612</v>
      </c>
      <c r="BX27" s="717">
        <v>1331.2395071185731</v>
      </c>
      <c r="BY27" s="728">
        <v>6.6216584647230015E-2</v>
      </c>
      <c r="BZ27" s="728">
        <v>0.22506246068958125</v>
      </c>
    </row>
    <row r="28" spans="2:81" x14ac:dyDescent="0.25">
      <c r="B28" s="731"/>
      <c r="C28" s="731" t="s">
        <v>12</v>
      </c>
      <c r="D28" s="732">
        <v>540</v>
      </c>
      <c r="E28" s="732">
        <v>515</v>
      </c>
      <c r="F28" s="732">
        <v>560</v>
      </c>
      <c r="G28" s="732">
        <v>570</v>
      </c>
      <c r="H28" s="732">
        <v>565</v>
      </c>
      <c r="I28" s="732">
        <v>778.08320342788977</v>
      </c>
      <c r="J28" s="732">
        <v>608.13624048806309</v>
      </c>
      <c r="K28" s="732">
        <v>668.21339713105203</v>
      </c>
      <c r="L28" s="732">
        <v>684.9524888003391</v>
      </c>
      <c r="M28" s="732">
        <v>753.07122019596136</v>
      </c>
      <c r="N28" s="732">
        <v>585.49247519061646</v>
      </c>
      <c r="O28" s="733">
        <v>9.9450301312035361E-2</v>
      </c>
      <c r="P28" s="733">
        <v>-0.22252708709508007</v>
      </c>
      <c r="Q28" s="729"/>
      <c r="R28" s="732">
        <v>145</v>
      </c>
      <c r="S28" s="732">
        <v>125</v>
      </c>
      <c r="T28" s="732">
        <v>135</v>
      </c>
      <c r="U28" s="732">
        <v>130</v>
      </c>
      <c r="V28" s="732">
        <v>125</v>
      </c>
      <c r="W28" s="732">
        <v>115</v>
      </c>
      <c r="X28" s="732">
        <v>140</v>
      </c>
      <c r="Y28" s="732">
        <v>135</v>
      </c>
      <c r="Z28" s="732">
        <v>165</v>
      </c>
      <c r="AA28" s="732">
        <v>130</v>
      </c>
      <c r="AB28" s="732">
        <v>150</v>
      </c>
      <c r="AC28" s="732">
        <v>135</v>
      </c>
      <c r="AD28" s="732">
        <v>160</v>
      </c>
      <c r="AE28" s="732">
        <v>135</v>
      </c>
      <c r="AF28" s="732">
        <v>145</v>
      </c>
      <c r="AG28" s="732">
        <v>135</v>
      </c>
      <c r="AH28" s="732">
        <v>155</v>
      </c>
      <c r="AI28" s="732">
        <v>140</v>
      </c>
      <c r="AJ28" s="732">
        <v>240.21096300378332</v>
      </c>
      <c r="AK28" s="732">
        <v>214.06237843934539</v>
      </c>
      <c r="AL28" s="732">
        <v>176.27563418226805</v>
      </c>
      <c r="AM28" s="732">
        <v>147.53422780249306</v>
      </c>
      <c r="AN28" s="732">
        <v>203.59519346765734</v>
      </c>
      <c r="AO28" s="732">
        <v>101.8822645703309</v>
      </c>
      <c r="AP28" s="732">
        <v>141.80865487058995</v>
      </c>
      <c r="AQ28" s="732">
        <v>160.85012757948488</v>
      </c>
      <c r="AR28" s="732">
        <v>104.72562475285108</v>
      </c>
      <c r="AS28" s="732">
        <v>145.73065634093609</v>
      </c>
      <c r="AT28" s="732">
        <v>315.12539370390522</v>
      </c>
      <c r="AU28" s="732">
        <v>102.63172233335963</v>
      </c>
      <c r="AV28" s="732">
        <v>162.54861893272101</v>
      </c>
      <c r="AW28" s="732">
        <v>152.80718615389532</v>
      </c>
      <c r="AX28" s="732">
        <v>109.74059527354319</v>
      </c>
      <c r="AY28" s="732">
        <v>259.85608844017952</v>
      </c>
      <c r="AZ28" s="732">
        <v>265.19027103183265</v>
      </c>
      <c r="BA28" s="732">
        <v>228.80208374240681</v>
      </c>
      <c r="BB28" s="732">
        <v>134.61170030145004</v>
      </c>
      <c r="BC28" s="728">
        <v>0.22663541204521698</v>
      </c>
      <c r="BD28" s="728">
        <v>-0.41166750713249411</v>
      </c>
      <c r="BE28" s="717"/>
      <c r="BF28" s="729">
        <v>270</v>
      </c>
      <c r="BG28" s="729">
        <v>270</v>
      </c>
      <c r="BH28" s="729">
        <v>265</v>
      </c>
      <c r="BI28" s="729">
        <v>240</v>
      </c>
      <c r="BJ28" s="729">
        <v>275</v>
      </c>
      <c r="BK28" s="729">
        <v>295</v>
      </c>
      <c r="BL28" s="729">
        <v>285</v>
      </c>
      <c r="BM28" s="729">
        <v>295</v>
      </c>
      <c r="BN28" s="729">
        <v>280</v>
      </c>
      <c r="BO28" s="729">
        <v>295</v>
      </c>
      <c r="BP28" s="729">
        <v>454.27334144312874</v>
      </c>
      <c r="BQ28" s="729">
        <v>323.80986198476114</v>
      </c>
      <c r="BR28" s="729">
        <v>305.47745803798824</v>
      </c>
      <c r="BS28" s="729">
        <v>302.6587824500748</v>
      </c>
      <c r="BT28" s="729">
        <v>250.45628109378717</v>
      </c>
      <c r="BU28" s="729">
        <v>417.75711603726484</v>
      </c>
      <c r="BV28" s="729">
        <v>315.35580508661633</v>
      </c>
      <c r="BW28" s="729">
        <v>369.59668371372271</v>
      </c>
      <c r="BX28" s="729">
        <v>493.99235477423946</v>
      </c>
      <c r="BY28" s="728">
        <v>0.56646031817476272</v>
      </c>
      <c r="BZ28" s="728">
        <v>0.33657139401410174</v>
      </c>
    </row>
    <row r="29" spans="2:81" x14ac:dyDescent="0.25">
      <c r="B29" s="731"/>
      <c r="C29" s="731" t="s">
        <v>13</v>
      </c>
      <c r="D29" s="732">
        <v>60</v>
      </c>
      <c r="E29" s="732">
        <v>205</v>
      </c>
      <c r="F29" s="732">
        <v>220</v>
      </c>
      <c r="G29" s="732">
        <v>100</v>
      </c>
      <c r="H29" s="732">
        <v>235</v>
      </c>
      <c r="I29" s="732">
        <v>218.82799632930983</v>
      </c>
      <c r="J29" s="732">
        <v>108.88601227321639</v>
      </c>
      <c r="K29" s="732">
        <v>168.88811626284198</v>
      </c>
      <c r="L29" s="732">
        <v>192.65496448538445</v>
      </c>
      <c r="M29" s="732">
        <v>169.54485937865255</v>
      </c>
      <c r="N29" s="732">
        <v>156.31084451513354</v>
      </c>
      <c r="O29" s="733">
        <v>-0.11995592830147461</v>
      </c>
      <c r="P29" s="733">
        <v>-7.8056125747598459E-2</v>
      </c>
      <c r="Q29" s="729"/>
      <c r="R29" s="732">
        <v>15</v>
      </c>
      <c r="S29" s="732">
        <v>15</v>
      </c>
      <c r="T29" s="732">
        <v>55</v>
      </c>
      <c r="U29" s="732">
        <v>50</v>
      </c>
      <c r="V29" s="732">
        <v>50</v>
      </c>
      <c r="W29" s="732">
        <v>50</v>
      </c>
      <c r="X29" s="732">
        <v>55</v>
      </c>
      <c r="Y29" s="732">
        <v>60</v>
      </c>
      <c r="Z29" s="732">
        <v>55</v>
      </c>
      <c r="AA29" s="732">
        <v>55</v>
      </c>
      <c r="AB29" s="732">
        <v>35</v>
      </c>
      <c r="AC29" s="732">
        <v>15</v>
      </c>
      <c r="AD29" s="732">
        <v>25</v>
      </c>
      <c r="AE29" s="732">
        <v>25</v>
      </c>
      <c r="AF29" s="732">
        <v>55</v>
      </c>
      <c r="AG29" s="732">
        <v>55</v>
      </c>
      <c r="AH29" s="732">
        <v>55</v>
      </c>
      <c r="AI29" s="732">
        <v>55</v>
      </c>
      <c r="AJ29" s="732">
        <v>54.706999082327457</v>
      </c>
      <c r="AK29" s="732">
        <v>54.706999082327457</v>
      </c>
      <c r="AL29" s="732">
        <v>54.706999082327457</v>
      </c>
      <c r="AM29" s="732">
        <v>54.706999082327457</v>
      </c>
      <c r="AN29" s="732">
        <v>33.175852077934877</v>
      </c>
      <c r="AO29" s="732">
        <v>18.290451516342788</v>
      </c>
      <c r="AP29" s="732">
        <v>21.426618642480928</v>
      </c>
      <c r="AQ29" s="732">
        <v>35.993090036457801</v>
      </c>
      <c r="AR29" s="732">
        <v>35.864535507985934</v>
      </c>
      <c r="AS29" s="732">
        <v>38.430517445326473</v>
      </c>
      <c r="AT29" s="732">
        <v>38.430517445326473</v>
      </c>
      <c r="AU29" s="732">
        <v>56.162545864203082</v>
      </c>
      <c r="AV29" s="732">
        <v>44.060782829446495</v>
      </c>
      <c r="AW29" s="732">
        <v>48.018266583748236</v>
      </c>
      <c r="AX29" s="732">
        <v>48.688351384265005</v>
      </c>
      <c r="AY29" s="732">
        <v>51.887563687924718</v>
      </c>
      <c r="AZ29" s="732">
        <v>43.96081217645191</v>
      </c>
      <c r="BA29" s="732">
        <v>43.256327167873309</v>
      </c>
      <c r="BB29" s="732">
        <v>40.884465859857279</v>
      </c>
      <c r="BC29" s="728">
        <v>-0.16028239409498202</v>
      </c>
      <c r="BD29" s="728">
        <v>-5.4832702249802301E-2</v>
      </c>
      <c r="BE29" s="717"/>
      <c r="BF29" s="729">
        <v>30</v>
      </c>
      <c r="BG29" s="729">
        <v>30</v>
      </c>
      <c r="BH29" s="729">
        <v>105</v>
      </c>
      <c r="BI29" s="729">
        <v>100</v>
      </c>
      <c r="BJ29" s="729">
        <v>115</v>
      </c>
      <c r="BK29" s="729">
        <v>110</v>
      </c>
      <c r="BL29" s="729">
        <v>50</v>
      </c>
      <c r="BM29" s="729">
        <v>50</v>
      </c>
      <c r="BN29" s="729">
        <v>110</v>
      </c>
      <c r="BO29" s="729">
        <v>110</v>
      </c>
      <c r="BP29" s="729">
        <v>109.41399816465491</v>
      </c>
      <c r="BQ29" s="729">
        <v>109.41399816465491</v>
      </c>
      <c r="BR29" s="729">
        <v>51.466303594277662</v>
      </c>
      <c r="BS29" s="729">
        <v>57.419708678938733</v>
      </c>
      <c r="BT29" s="729">
        <v>74.295052953312407</v>
      </c>
      <c r="BU29" s="729">
        <v>94.593063309529555</v>
      </c>
      <c r="BV29" s="729">
        <v>92.079049413194724</v>
      </c>
      <c r="BW29" s="729">
        <v>100.57591507218973</v>
      </c>
      <c r="BX29" s="729">
        <v>87.217139344325219</v>
      </c>
      <c r="BY29" s="728">
        <v>-5.2801479813852303E-2</v>
      </c>
      <c r="BZ29" s="728">
        <v>-0.13282281069256063</v>
      </c>
    </row>
    <row r="30" spans="2:81" x14ac:dyDescent="0.25">
      <c r="B30" s="731"/>
      <c r="C30" s="731" t="s">
        <v>10</v>
      </c>
      <c r="D30" s="732">
        <v>215</v>
      </c>
      <c r="E30" s="732">
        <v>205</v>
      </c>
      <c r="F30" s="732">
        <v>195</v>
      </c>
      <c r="G30" s="732">
        <v>210</v>
      </c>
      <c r="H30" s="732">
        <v>205</v>
      </c>
      <c r="I30" s="732">
        <v>144.371088411681</v>
      </c>
      <c r="J30" s="732">
        <v>129.77199999999999</v>
      </c>
      <c r="K30" s="732">
        <v>134.92660999999998</v>
      </c>
      <c r="L30" s="732">
        <v>105.9654</v>
      </c>
      <c r="M30" s="732">
        <v>92.393000000000001</v>
      </c>
      <c r="N30" s="732">
        <v>89.63056791240335</v>
      </c>
      <c r="O30" s="733">
        <v>-0.12808331776221293</v>
      </c>
      <c r="P30" s="733">
        <v>-2.9898716218724863E-2</v>
      </c>
      <c r="Q30" s="729"/>
      <c r="R30" s="732">
        <v>55</v>
      </c>
      <c r="S30" s="732">
        <v>60</v>
      </c>
      <c r="T30" s="732">
        <v>60</v>
      </c>
      <c r="U30" s="732">
        <v>50</v>
      </c>
      <c r="V30" s="732">
        <v>50</v>
      </c>
      <c r="W30" s="732">
        <v>50</v>
      </c>
      <c r="X30" s="732">
        <v>50</v>
      </c>
      <c r="Y30" s="732">
        <v>50</v>
      </c>
      <c r="Z30" s="732">
        <v>50</v>
      </c>
      <c r="AA30" s="732">
        <v>50</v>
      </c>
      <c r="AB30" s="732">
        <v>55</v>
      </c>
      <c r="AC30" s="732">
        <v>50</v>
      </c>
      <c r="AD30" s="732">
        <v>50</v>
      </c>
      <c r="AE30" s="732">
        <v>65</v>
      </c>
      <c r="AF30" s="732">
        <v>55</v>
      </c>
      <c r="AG30" s="732">
        <v>50</v>
      </c>
      <c r="AH30" s="732">
        <v>50</v>
      </c>
      <c r="AI30" s="732">
        <v>55</v>
      </c>
      <c r="AJ30" s="732">
        <v>35.253865920000003</v>
      </c>
      <c r="AK30" s="732">
        <v>35.729599999999998</v>
      </c>
      <c r="AL30" s="732">
        <v>37.484800000000007</v>
      </c>
      <c r="AM30" s="732">
        <v>35.900320000000001</v>
      </c>
      <c r="AN30" s="732">
        <v>32.069000000000003</v>
      </c>
      <c r="AO30" s="732">
        <v>29.286999999999999</v>
      </c>
      <c r="AP30" s="732">
        <v>32.602000000000004</v>
      </c>
      <c r="AQ30" s="732">
        <v>35.814</v>
      </c>
      <c r="AR30" s="732">
        <v>33.107999999999997</v>
      </c>
      <c r="AS30" s="732">
        <v>35.045249999999996</v>
      </c>
      <c r="AT30" s="732">
        <v>34.968000000000004</v>
      </c>
      <c r="AU30" s="732">
        <v>31.80536</v>
      </c>
      <c r="AV30" s="732">
        <v>29.650399999999998</v>
      </c>
      <c r="AW30" s="732">
        <v>26.92</v>
      </c>
      <c r="AX30" s="732">
        <v>25.78</v>
      </c>
      <c r="AY30" s="732">
        <v>23.614999999999998</v>
      </c>
      <c r="AZ30" s="732">
        <v>22.503</v>
      </c>
      <c r="BA30" s="732">
        <v>24.2</v>
      </c>
      <c r="BB30" s="732">
        <v>22.44</v>
      </c>
      <c r="BC30" s="728">
        <v>-0.12955779674166024</v>
      </c>
      <c r="BD30" s="728">
        <v>-7.272727272727264E-2</v>
      </c>
      <c r="BE30" s="717"/>
      <c r="BF30" s="729">
        <v>100</v>
      </c>
      <c r="BG30" s="729">
        <v>115</v>
      </c>
      <c r="BH30" s="729">
        <v>110</v>
      </c>
      <c r="BI30" s="729">
        <v>100</v>
      </c>
      <c r="BJ30" s="729">
        <v>100</v>
      </c>
      <c r="BK30" s="729">
        <v>100</v>
      </c>
      <c r="BL30" s="729">
        <v>105</v>
      </c>
      <c r="BM30" s="729">
        <v>115</v>
      </c>
      <c r="BN30" s="729">
        <v>105</v>
      </c>
      <c r="BO30" s="729">
        <v>105</v>
      </c>
      <c r="BP30" s="729">
        <v>70.98346592</v>
      </c>
      <c r="BQ30" s="729">
        <v>73.385120000000001</v>
      </c>
      <c r="BR30" s="729">
        <v>61.356000000000002</v>
      </c>
      <c r="BS30" s="729">
        <v>68.415999999999997</v>
      </c>
      <c r="BT30" s="729">
        <v>68.153249999999986</v>
      </c>
      <c r="BU30" s="729">
        <v>66.773359999999997</v>
      </c>
      <c r="BV30" s="729">
        <v>56.570399999999999</v>
      </c>
      <c r="BW30" s="729">
        <v>49.394999999999996</v>
      </c>
      <c r="BX30" s="729">
        <v>46.703000000000003</v>
      </c>
      <c r="BY30" s="728">
        <v>-0.17442690877207867</v>
      </c>
      <c r="BZ30" s="728">
        <v>-5.4499443263488101E-2</v>
      </c>
    </row>
    <row r="31" spans="2:81" x14ac:dyDescent="0.25">
      <c r="B31" s="731"/>
      <c r="C31" s="731" t="s">
        <v>11</v>
      </c>
      <c r="D31" s="732">
        <v>205</v>
      </c>
      <c r="E31" s="732">
        <v>235</v>
      </c>
      <c r="F31" s="732">
        <v>255</v>
      </c>
      <c r="G31" s="732">
        <v>205</v>
      </c>
      <c r="H31" s="732">
        <v>250</v>
      </c>
      <c r="I31" s="732">
        <v>227.60982070977275</v>
      </c>
      <c r="J31" s="732">
        <v>473.1484547709764</v>
      </c>
      <c r="K31" s="732">
        <v>752.95819741459582</v>
      </c>
      <c r="L31" s="732">
        <v>505.07680845369225</v>
      </c>
      <c r="M31" s="732">
        <v>756.494085675512</v>
      </c>
      <c r="N31" s="732">
        <v>623.45672896354154</v>
      </c>
      <c r="O31" s="733">
        <v>0.49778028413448894</v>
      </c>
      <c r="P31" s="733">
        <v>-0.17586040556176274</v>
      </c>
      <c r="Q31" s="729"/>
      <c r="R31" s="732">
        <v>40</v>
      </c>
      <c r="S31" s="732">
        <v>50</v>
      </c>
      <c r="T31" s="732">
        <v>30</v>
      </c>
      <c r="U31" s="732">
        <v>45</v>
      </c>
      <c r="V31" s="732">
        <v>70</v>
      </c>
      <c r="W31" s="732">
        <v>70</v>
      </c>
      <c r="X31" s="732">
        <v>60</v>
      </c>
      <c r="Y31" s="732">
        <v>80</v>
      </c>
      <c r="Z31" s="732">
        <v>60</v>
      </c>
      <c r="AA31" s="732">
        <v>5</v>
      </c>
      <c r="AB31" s="732">
        <v>40</v>
      </c>
      <c r="AC31" s="732">
        <v>50</v>
      </c>
      <c r="AD31" s="732">
        <v>45</v>
      </c>
      <c r="AE31" s="732">
        <v>35</v>
      </c>
      <c r="AF31" s="732">
        <v>60</v>
      </c>
      <c r="AG31" s="732">
        <v>60</v>
      </c>
      <c r="AH31" s="732">
        <v>65</v>
      </c>
      <c r="AI31" s="732">
        <v>65</v>
      </c>
      <c r="AJ31" s="732">
        <v>115.52785004885301</v>
      </c>
      <c r="AK31" s="732">
        <v>28.708334595919801</v>
      </c>
      <c r="AL31" s="732">
        <v>69.424871780826408</v>
      </c>
      <c r="AM31" s="732">
        <v>13.948764284173521</v>
      </c>
      <c r="AN31" s="732">
        <v>160.92805484004475</v>
      </c>
      <c r="AO31" s="732">
        <v>27.931164048001953</v>
      </c>
      <c r="AP31" s="732">
        <v>194.03720045453909</v>
      </c>
      <c r="AQ31" s="732">
        <v>90.252035428390613</v>
      </c>
      <c r="AR31" s="732">
        <v>101.62376663014028</v>
      </c>
      <c r="AS31" s="732">
        <v>373.37792404275092</v>
      </c>
      <c r="AT31" s="732">
        <v>137.74934646879498</v>
      </c>
      <c r="AU31" s="732">
        <v>140.20716027290959</v>
      </c>
      <c r="AV31" s="732">
        <v>150.24889961230423</v>
      </c>
      <c r="AW31" s="732">
        <v>202.26501444897195</v>
      </c>
      <c r="AX31" s="732">
        <v>150.97128093828448</v>
      </c>
      <c r="AY31" s="732">
        <v>1.591613454131604</v>
      </c>
      <c r="AZ31" s="732">
        <v>89.233359860539053</v>
      </c>
      <c r="BA31" s="732">
        <v>170.11614449488692</v>
      </c>
      <c r="BB31" s="732">
        <v>157.95027812720122</v>
      </c>
      <c r="BC31" s="728">
        <v>4.6227316517037931E-2</v>
      </c>
      <c r="BD31" s="728">
        <v>-7.151506051238643E-2</v>
      </c>
      <c r="BE31" s="717"/>
      <c r="BF31" s="729">
        <v>115</v>
      </c>
      <c r="BG31" s="729">
        <v>90</v>
      </c>
      <c r="BH31" s="729">
        <v>75</v>
      </c>
      <c r="BI31" s="729">
        <v>140</v>
      </c>
      <c r="BJ31" s="729">
        <v>140</v>
      </c>
      <c r="BK31" s="729">
        <v>65</v>
      </c>
      <c r="BL31" s="729">
        <v>90</v>
      </c>
      <c r="BM31" s="729">
        <v>80</v>
      </c>
      <c r="BN31" s="729">
        <v>120</v>
      </c>
      <c r="BO31" s="729">
        <v>130</v>
      </c>
      <c r="BP31" s="729">
        <v>144.23618464477281</v>
      </c>
      <c r="BQ31" s="729">
        <v>83.373636064999928</v>
      </c>
      <c r="BR31" s="729">
        <v>188.85921888804671</v>
      </c>
      <c r="BS31" s="729">
        <v>284.28923588292969</v>
      </c>
      <c r="BT31" s="729">
        <v>475.00169067289119</v>
      </c>
      <c r="BU31" s="729">
        <v>277.95650674170457</v>
      </c>
      <c r="BV31" s="729">
        <v>352.51391406127618</v>
      </c>
      <c r="BW31" s="729">
        <v>152.56289439241607</v>
      </c>
      <c r="BX31" s="729">
        <v>259.34950435542601</v>
      </c>
      <c r="BY31" s="728">
        <v>-0.26428576572343676</v>
      </c>
      <c r="BZ31" s="728">
        <v>0.69995138980739169</v>
      </c>
    </row>
    <row r="32" spans="2:81" x14ac:dyDescent="0.25">
      <c r="B32" s="731"/>
      <c r="C32" s="731" t="s">
        <v>58</v>
      </c>
      <c r="D32" s="732">
        <v>225</v>
      </c>
      <c r="E32" s="732">
        <v>240</v>
      </c>
      <c r="F32" s="732">
        <v>235</v>
      </c>
      <c r="G32" s="732">
        <v>235</v>
      </c>
      <c r="H32" s="732">
        <v>235</v>
      </c>
      <c r="I32" s="732">
        <v>277.1999040141219</v>
      </c>
      <c r="J32" s="732">
        <v>254.04265640295137</v>
      </c>
      <c r="K32" s="732">
        <v>264.887330632763</v>
      </c>
      <c r="L32" s="732">
        <v>273.2641080250105</v>
      </c>
      <c r="M32" s="732">
        <v>282.84607284988596</v>
      </c>
      <c r="N32" s="732">
        <v>291.94048349605964</v>
      </c>
      <c r="O32" s="733">
        <v>3.5064849511807994E-2</v>
      </c>
      <c r="P32" s="733">
        <v>3.2153215190653617E-2</v>
      </c>
      <c r="Q32" s="729"/>
      <c r="R32" s="732">
        <v>45</v>
      </c>
      <c r="S32" s="732">
        <v>65</v>
      </c>
      <c r="T32" s="732">
        <v>50</v>
      </c>
      <c r="U32" s="732">
        <v>65</v>
      </c>
      <c r="V32" s="732">
        <v>45</v>
      </c>
      <c r="W32" s="732">
        <v>65</v>
      </c>
      <c r="X32" s="732">
        <v>50</v>
      </c>
      <c r="Y32" s="732">
        <v>70</v>
      </c>
      <c r="Z32" s="732">
        <v>45</v>
      </c>
      <c r="AA32" s="732">
        <v>75</v>
      </c>
      <c r="AB32" s="732">
        <v>55</v>
      </c>
      <c r="AC32" s="732">
        <v>70</v>
      </c>
      <c r="AD32" s="732">
        <v>45</v>
      </c>
      <c r="AE32" s="732">
        <v>70</v>
      </c>
      <c r="AF32" s="732">
        <v>55</v>
      </c>
      <c r="AG32" s="732">
        <v>70</v>
      </c>
      <c r="AH32" s="732">
        <v>45</v>
      </c>
      <c r="AI32" s="732">
        <v>70</v>
      </c>
      <c r="AJ32" s="732">
        <v>69.299976003530475</v>
      </c>
      <c r="AK32" s="732">
        <v>69.299976003530475</v>
      </c>
      <c r="AL32" s="732">
        <v>69.299976003530475</v>
      </c>
      <c r="AM32" s="732">
        <v>69.299976003530475</v>
      </c>
      <c r="AN32" s="732">
        <v>63.510664100737841</v>
      </c>
      <c r="AO32" s="732">
        <v>63.510664100737841</v>
      </c>
      <c r="AP32" s="732">
        <v>63.510664100737841</v>
      </c>
      <c r="AQ32" s="732">
        <v>63.510664100737841</v>
      </c>
      <c r="AR32" s="732">
        <v>64.920276344410283</v>
      </c>
      <c r="AS32" s="732">
        <v>65.653580727127007</v>
      </c>
      <c r="AT32" s="732">
        <v>68.057482111290753</v>
      </c>
      <c r="AU32" s="732">
        <v>66.255991449934967</v>
      </c>
      <c r="AV32" s="732">
        <v>70.269599685853805</v>
      </c>
      <c r="AW32" s="732">
        <v>67.451799836928018</v>
      </c>
      <c r="AX32" s="732">
        <v>67.89421363771109</v>
      </c>
      <c r="AY32" s="732">
        <v>67.648494864517602</v>
      </c>
      <c r="AZ32" s="732">
        <v>73.792360466101513</v>
      </c>
      <c r="BA32" s="732">
        <v>69.503697251768159</v>
      </c>
      <c r="BB32" s="732">
        <v>69.969830229210828</v>
      </c>
      <c r="BC32" s="728">
        <v>3.0571332670194629E-2</v>
      </c>
      <c r="BD32" s="728">
        <v>6.7065925393028358E-3</v>
      </c>
      <c r="BE32" s="717"/>
      <c r="BF32" s="729">
        <v>115</v>
      </c>
      <c r="BG32" s="729">
        <v>110</v>
      </c>
      <c r="BH32" s="729">
        <v>115</v>
      </c>
      <c r="BI32" s="729">
        <v>110</v>
      </c>
      <c r="BJ32" s="729">
        <v>120</v>
      </c>
      <c r="BK32" s="729">
        <v>120</v>
      </c>
      <c r="BL32" s="729">
        <v>125</v>
      </c>
      <c r="BM32" s="729">
        <v>115</v>
      </c>
      <c r="BN32" s="729">
        <v>125</v>
      </c>
      <c r="BO32" s="729">
        <v>115</v>
      </c>
      <c r="BP32" s="729">
        <v>138.59995200706095</v>
      </c>
      <c r="BQ32" s="729">
        <v>138.59995200706095</v>
      </c>
      <c r="BR32" s="729">
        <v>127.02132820147568</v>
      </c>
      <c r="BS32" s="729">
        <v>127.02132820147568</v>
      </c>
      <c r="BT32" s="729">
        <v>130.5738570715373</v>
      </c>
      <c r="BU32" s="729">
        <v>134.31347356122572</v>
      </c>
      <c r="BV32" s="729">
        <v>137.72139952278184</v>
      </c>
      <c r="BW32" s="729">
        <v>135.54270850222869</v>
      </c>
      <c r="BX32" s="729">
        <v>143.29605771786967</v>
      </c>
      <c r="BY32" s="728">
        <v>4.047779222694925E-2</v>
      </c>
      <c r="BZ32" s="728">
        <v>5.7202259725490867E-2</v>
      </c>
    </row>
    <row r="33" spans="2:78" x14ac:dyDescent="0.25">
      <c r="B33" s="735"/>
      <c r="C33" s="735" t="s">
        <v>2</v>
      </c>
      <c r="D33" s="735">
        <v>455</v>
      </c>
      <c r="E33" s="735">
        <v>445</v>
      </c>
      <c r="F33" s="735">
        <v>490</v>
      </c>
      <c r="G33" s="735">
        <v>505</v>
      </c>
      <c r="H33" s="735">
        <v>525</v>
      </c>
      <c r="I33" s="735">
        <v>585.15983323493037</v>
      </c>
      <c r="J33" s="735">
        <v>501.05051760515073</v>
      </c>
      <c r="K33" s="735">
        <v>545.82083364679454</v>
      </c>
      <c r="L33" s="735">
        <v>573.32155349393327</v>
      </c>
      <c r="M33" s="735">
        <v>597.78594300866757</v>
      </c>
      <c r="N33" s="735">
        <v>620.00624612508068</v>
      </c>
      <c r="O33" s="767">
        <v>4.2671323562917696E-2</v>
      </c>
      <c r="P33" s="767">
        <v>3.7171003059352614E-2</v>
      </c>
      <c r="Q33" s="729"/>
      <c r="R33" s="735">
        <v>105</v>
      </c>
      <c r="S33" s="735">
        <v>115</v>
      </c>
      <c r="T33" s="735">
        <v>110</v>
      </c>
      <c r="U33" s="735">
        <v>110</v>
      </c>
      <c r="V33" s="735">
        <v>105</v>
      </c>
      <c r="W33" s="735">
        <v>115</v>
      </c>
      <c r="X33" s="735">
        <v>115</v>
      </c>
      <c r="Y33" s="735">
        <v>120</v>
      </c>
      <c r="Z33" s="735">
        <v>120</v>
      </c>
      <c r="AA33" s="735">
        <v>130</v>
      </c>
      <c r="AB33" s="735">
        <v>125</v>
      </c>
      <c r="AC33" s="735">
        <v>125</v>
      </c>
      <c r="AD33" s="735">
        <v>125</v>
      </c>
      <c r="AE33" s="735">
        <v>125</v>
      </c>
      <c r="AF33" s="735">
        <v>130</v>
      </c>
      <c r="AG33" s="735">
        <v>130</v>
      </c>
      <c r="AH33" s="735">
        <v>130</v>
      </c>
      <c r="AI33" s="735">
        <v>135</v>
      </c>
      <c r="AJ33" s="735">
        <v>146.59025188509864</v>
      </c>
      <c r="AK33" s="735">
        <v>146.45671563315292</v>
      </c>
      <c r="AL33" s="735">
        <v>145.38842561758742</v>
      </c>
      <c r="AM33" s="735">
        <v>146.72378813704427</v>
      </c>
      <c r="AN33" s="735">
        <v>117.86473204018121</v>
      </c>
      <c r="AO33" s="735">
        <v>103.86412001980531</v>
      </c>
      <c r="AP33" s="735">
        <v>136.45525813704973</v>
      </c>
      <c r="AQ33" s="735">
        <v>142.8659599298901</v>
      </c>
      <c r="AR33" s="735">
        <v>141.11390801753879</v>
      </c>
      <c r="AS33" s="735">
        <v>129.91656825472626</v>
      </c>
      <c r="AT33" s="735">
        <v>129.73107696976655</v>
      </c>
      <c r="AU33" s="735">
        <v>145.05844749046369</v>
      </c>
      <c r="AV33" s="735">
        <v>144.97400214669651</v>
      </c>
      <c r="AW33" s="735">
        <v>149.34930158261682</v>
      </c>
      <c r="AX33" s="735">
        <v>140.98776779907809</v>
      </c>
      <c r="AY33" s="735">
        <v>138.00975126812597</v>
      </c>
      <c r="AZ33" s="735">
        <v>146.58352622307524</v>
      </c>
      <c r="BA33" s="735">
        <v>154.09792470363763</v>
      </c>
      <c r="BB33" s="735">
        <v>148.20890070363762</v>
      </c>
      <c r="BC33" s="738">
        <v>5.1218151881448293E-2</v>
      </c>
      <c r="BD33" s="738">
        <v>-3.821611492384358E-2</v>
      </c>
      <c r="BE33" s="717"/>
      <c r="BF33" s="735">
        <v>235</v>
      </c>
      <c r="BG33" s="735">
        <v>220</v>
      </c>
      <c r="BH33" s="735">
        <v>220</v>
      </c>
      <c r="BI33" s="735">
        <v>220</v>
      </c>
      <c r="BJ33" s="735">
        <v>235</v>
      </c>
      <c r="BK33" s="735">
        <v>250</v>
      </c>
      <c r="BL33" s="735">
        <v>250</v>
      </c>
      <c r="BM33" s="735">
        <v>250</v>
      </c>
      <c r="BN33" s="735">
        <v>260</v>
      </c>
      <c r="BO33" s="735">
        <v>265</v>
      </c>
      <c r="BP33" s="735">
        <v>293.04696751825156</v>
      </c>
      <c r="BQ33" s="735">
        <v>292.11221375463168</v>
      </c>
      <c r="BR33" s="735">
        <v>221.72885205998654</v>
      </c>
      <c r="BS33" s="739">
        <v>279.32121806693982</v>
      </c>
      <c r="BT33" s="739">
        <v>271.03047627226505</v>
      </c>
      <c r="BU33" s="739">
        <v>274.78952446023027</v>
      </c>
      <c r="BV33" s="739">
        <v>294.32330372931335</v>
      </c>
      <c r="BW33" s="739">
        <v>278.99751906720405</v>
      </c>
      <c r="BX33" s="739">
        <v>300.68145092671284</v>
      </c>
      <c r="BY33" s="766">
        <v>2.1602595230607369E-2</v>
      </c>
      <c r="BZ33" s="766">
        <v>7.7720876988463861E-2</v>
      </c>
    </row>
    <row r="34" spans="2:78" x14ac:dyDescent="0.25">
      <c r="B34" s="761"/>
      <c r="C34" s="761"/>
      <c r="D34" s="761"/>
      <c r="E34" s="761"/>
      <c r="F34" s="761"/>
      <c r="G34" s="761"/>
      <c r="H34" s="761"/>
      <c r="I34" s="762"/>
      <c r="J34" s="761"/>
      <c r="K34" s="761"/>
      <c r="L34" s="761"/>
      <c r="M34" s="761"/>
      <c r="N34" s="761"/>
      <c r="O34" s="761"/>
      <c r="P34" s="743"/>
      <c r="Q34" s="729"/>
      <c r="R34" s="761"/>
      <c r="S34" s="761"/>
      <c r="T34" s="761"/>
      <c r="U34" s="761"/>
      <c r="V34" s="761"/>
      <c r="W34" s="761"/>
      <c r="X34" s="761"/>
      <c r="Y34" s="761"/>
      <c r="Z34" s="761"/>
      <c r="AA34" s="761"/>
      <c r="AB34" s="761"/>
      <c r="AC34" s="761"/>
      <c r="AD34" s="761"/>
      <c r="AE34" s="761"/>
      <c r="AF34" s="761"/>
      <c r="AG34" s="761"/>
      <c r="AH34" s="761"/>
      <c r="AI34" s="761"/>
      <c r="AJ34" s="768"/>
      <c r="AK34" s="768"/>
      <c r="AL34" s="768"/>
      <c r="AM34" s="768"/>
      <c r="AN34" s="751"/>
      <c r="AO34" s="768"/>
      <c r="AP34" s="768"/>
      <c r="AQ34" s="768"/>
      <c r="AR34" s="768"/>
      <c r="AS34" s="768"/>
      <c r="AT34" s="768"/>
      <c r="AU34" s="768"/>
      <c r="AV34" s="768"/>
      <c r="AW34" s="768"/>
      <c r="AX34" s="768"/>
      <c r="AY34" s="768"/>
      <c r="AZ34" s="768"/>
      <c r="BA34" s="768"/>
      <c r="BB34" s="768"/>
      <c r="BC34" s="728"/>
      <c r="BD34" s="728"/>
      <c r="BE34" s="717"/>
      <c r="BF34" s="761"/>
      <c r="BG34" s="761"/>
      <c r="BH34" s="761"/>
      <c r="BI34" s="761"/>
      <c r="BJ34" s="761"/>
      <c r="BK34" s="761"/>
      <c r="BL34" s="761"/>
      <c r="BM34" s="761"/>
      <c r="BN34" s="761"/>
      <c r="BO34" s="761"/>
      <c r="BP34" s="761"/>
      <c r="BQ34" s="761"/>
      <c r="BR34" s="761"/>
      <c r="BS34" s="761"/>
      <c r="BT34" s="761"/>
      <c r="BU34" s="761"/>
      <c r="BV34" s="761"/>
      <c r="BW34" s="761"/>
      <c r="BX34" s="761"/>
      <c r="BY34" s="728"/>
      <c r="BZ34" s="728"/>
    </row>
    <row r="35" spans="2:78" x14ac:dyDescent="0.25">
      <c r="B35" s="701" t="s">
        <v>3</v>
      </c>
      <c r="C35" s="717"/>
      <c r="D35" s="769">
        <v>150</v>
      </c>
      <c r="E35" s="769">
        <v>305</v>
      </c>
      <c r="F35" s="769">
        <v>535</v>
      </c>
      <c r="G35" s="769">
        <v>275</v>
      </c>
      <c r="H35" s="769">
        <v>15</v>
      </c>
      <c r="I35" s="769">
        <v>1233.2641282023474</v>
      </c>
      <c r="J35" s="769">
        <v>1536.4428029818</v>
      </c>
      <c r="K35" s="769">
        <v>-55.791520876881918</v>
      </c>
      <c r="L35" s="769">
        <v>-640.43845805216256</v>
      </c>
      <c r="M35" s="769">
        <v>384.95698861002961</v>
      </c>
      <c r="N35" s="769">
        <v>81.988736789087682</v>
      </c>
      <c r="O35" s="728" t="s">
        <v>192</v>
      </c>
      <c r="P35" s="728">
        <v>-0.78701844825541234</v>
      </c>
      <c r="Q35" s="729"/>
      <c r="R35" s="769">
        <v>-175</v>
      </c>
      <c r="S35" s="769">
        <v>0</v>
      </c>
      <c r="T35" s="769">
        <v>-10</v>
      </c>
      <c r="U35" s="769">
        <v>115</v>
      </c>
      <c r="V35" s="769">
        <v>285</v>
      </c>
      <c r="W35" s="769">
        <v>-95</v>
      </c>
      <c r="X35" s="769">
        <v>165</v>
      </c>
      <c r="Y35" s="769">
        <v>95</v>
      </c>
      <c r="Z35" s="769">
        <v>50</v>
      </c>
      <c r="AA35" s="769">
        <v>225</v>
      </c>
      <c r="AB35" s="769">
        <v>80</v>
      </c>
      <c r="AC35" s="769">
        <v>105</v>
      </c>
      <c r="AD35" s="769">
        <v>-10</v>
      </c>
      <c r="AE35" s="769">
        <v>100</v>
      </c>
      <c r="AF35" s="769">
        <v>60</v>
      </c>
      <c r="AG35" s="769">
        <v>-55</v>
      </c>
      <c r="AH35" s="769">
        <v>65</v>
      </c>
      <c r="AI35" s="769">
        <v>-65</v>
      </c>
      <c r="AJ35" s="769">
        <v>789.16655845791661</v>
      </c>
      <c r="AK35" s="769">
        <v>122.02267197691486</v>
      </c>
      <c r="AL35" s="769">
        <v>246.2812193852445</v>
      </c>
      <c r="AM35" s="769">
        <v>75.793678382271338</v>
      </c>
      <c r="AN35" s="769">
        <v>61.771979263408618</v>
      </c>
      <c r="AO35" s="769">
        <v>383.25291470702274</v>
      </c>
      <c r="AP35" s="769">
        <v>962.21102695385389</v>
      </c>
      <c r="AQ35" s="769">
        <v>129.2068820575146</v>
      </c>
      <c r="AR35" s="769">
        <v>152.75904719937066</v>
      </c>
      <c r="AS35" s="769">
        <v>187.33834927444249</v>
      </c>
      <c r="AT35" s="769">
        <v>-277.58448720743064</v>
      </c>
      <c r="AU35" s="769">
        <v>-118.30443014326437</v>
      </c>
      <c r="AV35" s="769">
        <v>-164.87269021361845</v>
      </c>
      <c r="AW35" s="769">
        <v>-162.2106206675999</v>
      </c>
      <c r="AX35" s="769">
        <v>-259.81005041114042</v>
      </c>
      <c r="AY35" s="769">
        <v>-53.545096759803677</v>
      </c>
      <c r="AZ35" s="769">
        <v>168.48572135704205</v>
      </c>
      <c r="BA35" s="769">
        <v>153.92248734140998</v>
      </c>
      <c r="BB35" s="769">
        <v>-11.374938547788425</v>
      </c>
      <c r="BC35" s="728" t="s">
        <v>192</v>
      </c>
      <c r="BD35" s="728" t="s">
        <v>192</v>
      </c>
      <c r="BE35" s="717"/>
      <c r="BF35" s="717">
        <v>325</v>
      </c>
      <c r="BG35" s="717">
        <v>-175</v>
      </c>
      <c r="BH35" s="717">
        <v>105</v>
      </c>
      <c r="BI35" s="717">
        <v>190</v>
      </c>
      <c r="BJ35" s="717">
        <v>260</v>
      </c>
      <c r="BK35" s="717">
        <v>275</v>
      </c>
      <c r="BL35" s="717">
        <v>185</v>
      </c>
      <c r="BM35" s="717">
        <v>90</v>
      </c>
      <c r="BN35" s="717">
        <v>5</v>
      </c>
      <c r="BO35" s="717">
        <v>0</v>
      </c>
      <c r="BP35" s="717">
        <v>911.18923043483142</v>
      </c>
      <c r="BQ35" s="717">
        <v>322.07489776751584</v>
      </c>
      <c r="BR35" s="717">
        <v>445.02489397043138</v>
      </c>
      <c r="BS35" s="717">
        <v>1091.4179090113685</v>
      </c>
      <c r="BT35" s="717">
        <v>340.09739647381315</v>
      </c>
      <c r="BU35" s="717">
        <v>-395.88891735069501</v>
      </c>
      <c r="BV35" s="717">
        <v>-327.08331088121838</v>
      </c>
      <c r="BW35" s="717">
        <v>-313.35514717094412</v>
      </c>
      <c r="BX35" s="717">
        <v>322.40820869845203</v>
      </c>
      <c r="BY35" s="728" t="s">
        <v>192</v>
      </c>
      <c r="BZ35" s="728" t="s">
        <v>192</v>
      </c>
    </row>
    <row r="36" spans="2:78" x14ac:dyDescent="0.25">
      <c r="B36" s="731"/>
      <c r="C36" s="731" t="s">
        <v>42</v>
      </c>
      <c r="D36" s="770">
        <v>50</v>
      </c>
      <c r="E36" s="770">
        <v>525</v>
      </c>
      <c r="F36" s="770">
        <v>460</v>
      </c>
      <c r="G36" s="770">
        <v>215</v>
      </c>
      <c r="H36" s="770">
        <v>280</v>
      </c>
      <c r="I36" s="771">
        <v>262.83500000000004</v>
      </c>
      <c r="J36" s="771">
        <v>570.81299999999999</v>
      </c>
      <c r="K36" s="771">
        <v>323.8535</v>
      </c>
      <c r="L36" s="771">
        <v>224.6862785977867</v>
      </c>
      <c r="M36" s="771">
        <v>304.95698861002961</v>
      </c>
      <c r="N36" s="771">
        <v>171.98873678908768</v>
      </c>
      <c r="O36" s="733">
        <v>0.35725684057430307</v>
      </c>
      <c r="P36" s="733">
        <v>-0.43602296975386901</v>
      </c>
      <c r="Q36" s="729"/>
      <c r="R36" s="771">
        <v>15</v>
      </c>
      <c r="S36" s="771">
        <v>40</v>
      </c>
      <c r="T36" s="771">
        <v>45</v>
      </c>
      <c r="U36" s="771">
        <v>75</v>
      </c>
      <c r="V36" s="771">
        <v>180</v>
      </c>
      <c r="W36" s="771">
        <v>220</v>
      </c>
      <c r="X36" s="771">
        <v>150</v>
      </c>
      <c r="Y36" s="771">
        <v>115</v>
      </c>
      <c r="Z36" s="771">
        <v>80</v>
      </c>
      <c r="AA36" s="771">
        <v>115</v>
      </c>
      <c r="AB36" s="771">
        <v>30</v>
      </c>
      <c r="AC36" s="771">
        <v>75</v>
      </c>
      <c r="AD36" s="771">
        <v>45</v>
      </c>
      <c r="AE36" s="771">
        <v>65</v>
      </c>
      <c r="AF36" s="771">
        <v>85</v>
      </c>
      <c r="AG36" s="771">
        <v>70</v>
      </c>
      <c r="AH36" s="771">
        <v>70</v>
      </c>
      <c r="AI36" s="771">
        <v>50</v>
      </c>
      <c r="AJ36" s="771">
        <v>105.57914225967752</v>
      </c>
      <c r="AK36" s="771">
        <v>84.600039746736087</v>
      </c>
      <c r="AL36" s="771">
        <v>48.923371885813054</v>
      </c>
      <c r="AM36" s="771">
        <v>23.732446107773313</v>
      </c>
      <c r="AN36" s="771">
        <v>298.15942884018619</v>
      </c>
      <c r="AO36" s="771">
        <v>121.2724706078703</v>
      </c>
      <c r="AP36" s="771">
        <v>94.924473234938915</v>
      </c>
      <c r="AQ36" s="771">
        <v>56.456627317004596</v>
      </c>
      <c r="AR36" s="771">
        <v>18.975007783359857</v>
      </c>
      <c r="AS36" s="771">
        <v>104.348851363413</v>
      </c>
      <c r="AT36" s="771">
        <v>108.74389820529454</v>
      </c>
      <c r="AU36" s="771">
        <v>91.78574264793258</v>
      </c>
      <c r="AV36" s="771">
        <v>59.282276116604969</v>
      </c>
      <c r="AW36" s="771">
        <v>72.452361999739665</v>
      </c>
      <c r="AX36" s="771">
        <v>91.557235456197631</v>
      </c>
      <c r="AY36" s="771">
        <v>1.3944050252444242</v>
      </c>
      <c r="AZ36" s="771">
        <v>99.055179867116763</v>
      </c>
      <c r="BA36" s="771">
        <v>25.62812845816525</v>
      </c>
      <c r="BB36" s="771">
        <v>59.390345541606735</v>
      </c>
      <c r="BC36" s="728">
        <v>-0.35133094347284022</v>
      </c>
      <c r="BD36" s="728">
        <v>1.3173890999709217</v>
      </c>
      <c r="BE36" s="717"/>
      <c r="BF36" s="729">
        <v>-5</v>
      </c>
      <c r="BG36" s="729">
        <v>55</v>
      </c>
      <c r="BH36" s="729">
        <v>120</v>
      </c>
      <c r="BI36" s="729">
        <v>400</v>
      </c>
      <c r="BJ36" s="729">
        <v>265</v>
      </c>
      <c r="BK36" s="729">
        <v>195</v>
      </c>
      <c r="BL36" s="729">
        <v>105</v>
      </c>
      <c r="BM36" s="729">
        <v>110</v>
      </c>
      <c r="BN36" s="729">
        <v>155</v>
      </c>
      <c r="BO36" s="729">
        <v>120</v>
      </c>
      <c r="BP36" s="729">
        <v>190.17918200641361</v>
      </c>
      <c r="BQ36" s="729">
        <v>72.655817993586368</v>
      </c>
      <c r="BR36" s="729">
        <v>419.43189944805647</v>
      </c>
      <c r="BS36" s="729">
        <v>151.38110055194352</v>
      </c>
      <c r="BT36" s="729">
        <v>123.32385914677286</v>
      </c>
      <c r="BU36" s="729">
        <v>200.52964085322714</v>
      </c>
      <c r="BV36" s="729">
        <v>131.73463811634463</v>
      </c>
      <c r="BW36" s="729">
        <v>92.951640481442055</v>
      </c>
      <c r="BX36" s="729">
        <v>124.68330832528201</v>
      </c>
      <c r="BY36" s="728">
        <v>-5.3526770877338037E-2</v>
      </c>
      <c r="BZ36" s="728">
        <v>0.34137824442351006</v>
      </c>
    </row>
    <row r="37" spans="2:78" x14ac:dyDescent="0.25">
      <c r="B37" s="731"/>
      <c r="C37" s="731" t="s">
        <v>43</v>
      </c>
      <c r="D37" s="770">
        <v>215</v>
      </c>
      <c r="E37" s="770">
        <v>-240</v>
      </c>
      <c r="F37" s="770">
        <v>-10</v>
      </c>
      <c r="G37" s="770">
        <v>105</v>
      </c>
      <c r="H37" s="770">
        <v>-245</v>
      </c>
      <c r="I37" s="771">
        <v>990.64359446820163</v>
      </c>
      <c r="J37" s="771">
        <v>507.24591859579829</v>
      </c>
      <c r="K37" s="771">
        <v>-241.04985259999987</v>
      </c>
      <c r="L37" s="771">
        <v>-557.63930619999985</v>
      </c>
      <c r="M37" s="771">
        <v>50</v>
      </c>
      <c r="N37" s="771">
        <v>-120</v>
      </c>
      <c r="O37" s="733" t="s">
        <v>192</v>
      </c>
      <c r="P37" s="733" t="s">
        <v>192</v>
      </c>
      <c r="Q37" s="729"/>
      <c r="R37" s="771">
        <v>-95</v>
      </c>
      <c r="S37" s="771">
        <v>-30</v>
      </c>
      <c r="T37" s="771">
        <v>-50</v>
      </c>
      <c r="U37" s="771">
        <v>45</v>
      </c>
      <c r="V37" s="771">
        <v>110</v>
      </c>
      <c r="W37" s="771">
        <v>-345</v>
      </c>
      <c r="X37" s="771">
        <v>-25</v>
      </c>
      <c r="Y37" s="771">
        <v>-15</v>
      </c>
      <c r="Z37" s="771">
        <v>-85</v>
      </c>
      <c r="AA37" s="771">
        <v>115</v>
      </c>
      <c r="AB37" s="771">
        <v>60</v>
      </c>
      <c r="AC37" s="771">
        <v>30</v>
      </c>
      <c r="AD37" s="771">
        <v>-40</v>
      </c>
      <c r="AE37" s="771">
        <v>55</v>
      </c>
      <c r="AF37" s="771">
        <v>-15</v>
      </c>
      <c r="AG37" s="771">
        <v>-125</v>
      </c>
      <c r="AH37" s="771">
        <v>5</v>
      </c>
      <c r="AI37" s="771">
        <v>-115</v>
      </c>
      <c r="AJ37" s="771">
        <v>687.30098397999996</v>
      </c>
      <c r="AK37" s="771">
        <v>50.29261981999985</v>
      </c>
      <c r="AL37" s="771">
        <v>207.01584164799993</v>
      </c>
      <c r="AM37" s="771">
        <v>46.03414902020188</v>
      </c>
      <c r="AN37" s="771">
        <v>-215.94544478631991</v>
      </c>
      <c r="AO37" s="771">
        <v>123.8353253826093</v>
      </c>
      <c r="AP37" s="771">
        <v>525.73442329950888</v>
      </c>
      <c r="AQ37" s="771">
        <v>73.621614700000109</v>
      </c>
      <c r="AR37" s="771">
        <v>100.38166739999974</v>
      </c>
      <c r="AS37" s="771">
        <v>33.979730200000191</v>
      </c>
      <c r="AT37" s="771">
        <v>-213.37130419999994</v>
      </c>
      <c r="AU37" s="771">
        <v>-162.03994599999982</v>
      </c>
      <c r="AV37" s="771">
        <v>-166.41974060000015</v>
      </c>
      <c r="AW37" s="771">
        <v>-111.71180959999987</v>
      </c>
      <c r="AX37" s="771">
        <v>-217.28717849999998</v>
      </c>
      <c r="AY37" s="771">
        <v>-62.220577499999798</v>
      </c>
      <c r="AZ37" s="771">
        <v>40.330283399999715</v>
      </c>
      <c r="BA37" s="771">
        <v>155.21315000000007</v>
      </c>
      <c r="BB37" s="771">
        <v>-98.747707000000077</v>
      </c>
      <c r="BC37" s="728" t="s">
        <v>192</v>
      </c>
      <c r="BD37" s="728" t="s">
        <v>192</v>
      </c>
      <c r="BE37" s="717"/>
      <c r="BF37" s="729">
        <v>340</v>
      </c>
      <c r="BG37" s="729">
        <v>-125</v>
      </c>
      <c r="BH37" s="729">
        <v>-5</v>
      </c>
      <c r="BI37" s="729">
        <v>-235</v>
      </c>
      <c r="BJ37" s="729">
        <v>-40</v>
      </c>
      <c r="BK37" s="729">
        <v>30</v>
      </c>
      <c r="BL37" s="729">
        <v>90</v>
      </c>
      <c r="BM37" s="729">
        <v>15</v>
      </c>
      <c r="BN37" s="729">
        <v>-140</v>
      </c>
      <c r="BO37" s="729">
        <v>-110</v>
      </c>
      <c r="BP37" s="729">
        <v>737.59360379999976</v>
      </c>
      <c r="BQ37" s="729">
        <v>253.04999066820181</v>
      </c>
      <c r="BR37" s="729">
        <v>-92.110119403710613</v>
      </c>
      <c r="BS37" s="729">
        <v>599.356037999509</v>
      </c>
      <c r="BT37" s="729">
        <v>134.36139759999992</v>
      </c>
      <c r="BU37" s="729">
        <v>-375.41125019999976</v>
      </c>
      <c r="BV37" s="729">
        <v>-278.13155019999999</v>
      </c>
      <c r="BW37" s="729">
        <v>-279.5077559999998</v>
      </c>
      <c r="BX37" s="729">
        <v>195.5434333999998</v>
      </c>
      <c r="BY37" s="728" t="s">
        <v>192</v>
      </c>
      <c r="BZ37" s="728" t="s">
        <v>192</v>
      </c>
    </row>
    <row r="38" spans="2:78" x14ac:dyDescent="0.25">
      <c r="B38" s="731"/>
      <c r="C38" s="731" t="s">
        <v>37</v>
      </c>
      <c r="D38" s="770">
        <v>-115</v>
      </c>
      <c r="E38" s="770">
        <v>20</v>
      </c>
      <c r="F38" s="770">
        <v>85</v>
      </c>
      <c r="G38" s="770">
        <v>-45</v>
      </c>
      <c r="H38" s="770">
        <v>-20</v>
      </c>
      <c r="I38" s="771">
        <v>-20.21446626585432</v>
      </c>
      <c r="J38" s="771">
        <v>458.38388438600157</v>
      </c>
      <c r="K38" s="771">
        <v>-138.59516827688205</v>
      </c>
      <c r="L38" s="771">
        <v>-307.48543044994943</v>
      </c>
      <c r="M38" s="771">
        <v>30</v>
      </c>
      <c r="N38" s="771">
        <v>30</v>
      </c>
      <c r="O38" s="733" t="s">
        <v>192</v>
      </c>
      <c r="P38" s="733">
        <v>0</v>
      </c>
      <c r="Q38" s="729"/>
      <c r="R38" s="771">
        <v>-95</v>
      </c>
      <c r="S38" s="771">
        <v>-10</v>
      </c>
      <c r="T38" s="771">
        <v>-5</v>
      </c>
      <c r="U38" s="771">
        <v>-5</v>
      </c>
      <c r="V38" s="771">
        <v>-5</v>
      </c>
      <c r="W38" s="771">
        <v>30</v>
      </c>
      <c r="X38" s="771">
        <v>40</v>
      </c>
      <c r="Y38" s="771">
        <v>-5</v>
      </c>
      <c r="Z38" s="771">
        <v>55</v>
      </c>
      <c r="AA38" s="771">
        <v>-5</v>
      </c>
      <c r="AB38" s="771">
        <v>-10</v>
      </c>
      <c r="AC38" s="771">
        <v>0</v>
      </c>
      <c r="AD38" s="771">
        <v>-15</v>
      </c>
      <c r="AE38" s="771">
        <v>-20</v>
      </c>
      <c r="AF38" s="771">
        <v>-10</v>
      </c>
      <c r="AG38" s="771">
        <v>0</v>
      </c>
      <c r="AH38" s="771">
        <v>-10</v>
      </c>
      <c r="AI38" s="771">
        <v>0</v>
      </c>
      <c r="AJ38" s="771">
        <v>-3.7135677817608959</v>
      </c>
      <c r="AK38" s="771">
        <v>-12.869987589821081</v>
      </c>
      <c r="AL38" s="771">
        <v>-9.6579941485684895</v>
      </c>
      <c r="AM38" s="771">
        <v>6.0270832542961434</v>
      </c>
      <c r="AN38" s="771">
        <v>-20.442004790457666</v>
      </c>
      <c r="AO38" s="771">
        <v>138.14511871654315</v>
      </c>
      <c r="AP38" s="771">
        <v>341.55213041940618</v>
      </c>
      <c r="AQ38" s="771">
        <v>-0.87135995949008427</v>
      </c>
      <c r="AR38" s="771">
        <v>33.40237201601105</v>
      </c>
      <c r="AS38" s="771">
        <v>49.009767711029298</v>
      </c>
      <c r="AT38" s="771">
        <v>-172.95708121272526</v>
      </c>
      <c r="AU38" s="771">
        <v>-48.050226791197126</v>
      </c>
      <c r="AV38" s="771">
        <v>-57.735225730223291</v>
      </c>
      <c r="AW38" s="771">
        <v>-122.9511730673397</v>
      </c>
      <c r="AX38" s="771">
        <v>-134.08010736733809</v>
      </c>
      <c r="AY38" s="771">
        <v>7.2810757149516956</v>
      </c>
      <c r="AZ38" s="771">
        <v>29.100258089925571</v>
      </c>
      <c r="BA38" s="771">
        <v>-26.918791116755351</v>
      </c>
      <c r="BB38" s="771">
        <v>27.982422910604917</v>
      </c>
      <c r="BC38" s="728" t="s">
        <v>192</v>
      </c>
      <c r="BD38" s="728" t="s">
        <v>192</v>
      </c>
      <c r="BE38" s="717"/>
      <c r="BF38" s="729">
        <v>-10</v>
      </c>
      <c r="BG38" s="729">
        <v>-105</v>
      </c>
      <c r="BH38" s="729">
        <v>-10</v>
      </c>
      <c r="BI38" s="729">
        <v>25</v>
      </c>
      <c r="BJ38" s="729">
        <v>35</v>
      </c>
      <c r="BK38" s="729">
        <v>50</v>
      </c>
      <c r="BL38" s="729">
        <v>-10</v>
      </c>
      <c r="BM38" s="729">
        <v>-35</v>
      </c>
      <c r="BN38" s="729">
        <v>-10</v>
      </c>
      <c r="BO38" s="729">
        <v>-10</v>
      </c>
      <c r="BP38" s="729">
        <v>-16.583555371581976</v>
      </c>
      <c r="BQ38" s="729">
        <v>-3.630910894272346</v>
      </c>
      <c r="BR38" s="729">
        <v>117.70311392608548</v>
      </c>
      <c r="BS38" s="729">
        <v>340.68077045991612</v>
      </c>
      <c r="BT38" s="729">
        <v>82.412139727040341</v>
      </c>
      <c r="BU38" s="729">
        <v>-221.00730800392239</v>
      </c>
      <c r="BV38" s="729">
        <v>-180.68639879756299</v>
      </c>
      <c r="BW38" s="729">
        <v>-126.79903165238639</v>
      </c>
      <c r="BX38" s="729">
        <v>2.1814669731702203</v>
      </c>
      <c r="BY38" s="728" t="s">
        <v>192</v>
      </c>
      <c r="BZ38" s="728" t="s">
        <v>192</v>
      </c>
    </row>
    <row r="39" spans="2:78" x14ac:dyDescent="0.25">
      <c r="B39" s="701"/>
      <c r="C39" s="717"/>
      <c r="D39" s="717"/>
      <c r="E39" s="717"/>
      <c r="F39" s="717"/>
      <c r="G39" s="717"/>
      <c r="H39" s="717"/>
      <c r="I39" s="749"/>
      <c r="J39" s="717"/>
      <c r="K39" s="717"/>
      <c r="L39" s="717"/>
      <c r="M39" s="717"/>
      <c r="N39" s="717"/>
      <c r="O39" s="717"/>
      <c r="P39" s="728"/>
      <c r="Q39" s="729"/>
      <c r="R39" s="717"/>
      <c r="S39" s="717"/>
      <c r="T39" s="717"/>
      <c r="U39" s="717"/>
      <c r="V39" s="717"/>
      <c r="W39" s="717"/>
      <c r="X39" s="717"/>
      <c r="Y39" s="717"/>
      <c r="Z39" s="717"/>
      <c r="AA39" s="717"/>
      <c r="AB39" s="717"/>
      <c r="AC39" s="717"/>
      <c r="AD39" s="717"/>
      <c r="AE39" s="717"/>
      <c r="AF39" s="717"/>
      <c r="AG39" s="717"/>
      <c r="AH39" s="717"/>
      <c r="AI39" s="717"/>
      <c r="AJ39" s="751"/>
      <c r="AK39" s="751"/>
      <c r="AL39" s="751"/>
      <c r="AM39" s="751"/>
      <c r="AN39" s="751"/>
      <c r="AO39" s="751"/>
      <c r="AP39" s="751"/>
      <c r="AQ39" s="751"/>
      <c r="AR39" s="751"/>
      <c r="AS39" s="751"/>
      <c r="AT39" s="751"/>
      <c r="AU39" s="751"/>
      <c r="AV39" s="751"/>
      <c r="AW39" s="751"/>
      <c r="AX39" s="751"/>
      <c r="AY39" s="751"/>
      <c r="AZ39" s="751"/>
      <c r="BA39" s="751"/>
      <c r="BB39" s="751"/>
      <c r="BC39" s="728"/>
      <c r="BD39" s="728"/>
      <c r="BE39" s="717"/>
      <c r="BF39" s="717"/>
      <c r="BG39" s="729"/>
      <c r="BH39" s="729"/>
      <c r="BI39" s="729"/>
      <c r="BJ39" s="729"/>
      <c r="BK39" s="729"/>
      <c r="BL39" s="729"/>
      <c r="BM39" s="729"/>
      <c r="BN39" s="729"/>
      <c r="BO39" s="729"/>
      <c r="BP39" s="729"/>
      <c r="BQ39" s="729"/>
      <c r="BR39" s="729"/>
      <c r="BS39" s="729"/>
      <c r="BT39" s="729"/>
      <c r="BU39" s="729"/>
      <c r="BV39" s="729"/>
      <c r="BW39" s="729"/>
      <c r="BX39" s="729"/>
      <c r="BY39" s="728"/>
      <c r="BZ39" s="728"/>
    </row>
    <row r="40" spans="2:78" x14ac:dyDescent="0.25">
      <c r="B40" s="744" t="s">
        <v>26</v>
      </c>
      <c r="C40" s="745"/>
      <c r="D40" s="746">
        <v>8095</v>
      </c>
      <c r="E40" s="746">
        <v>8235</v>
      </c>
      <c r="F40" s="746">
        <v>8355</v>
      </c>
      <c r="G40" s="746">
        <v>7860</v>
      </c>
      <c r="H40" s="746">
        <v>7375</v>
      </c>
      <c r="I40" s="747">
        <v>8381.4572853769278</v>
      </c>
      <c r="J40" s="746">
        <v>7767.7848415859089</v>
      </c>
      <c r="K40" s="746">
        <v>6987.6259821746316</v>
      </c>
      <c r="L40" s="746">
        <v>6460.6478478615618</v>
      </c>
      <c r="M40" s="746">
        <v>8150.3422283006958</v>
      </c>
      <c r="N40" s="746">
        <v>7663.143779979192</v>
      </c>
      <c r="O40" s="748">
        <v>0.26153636914267242</v>
      </c>
      <c r="P40" s="748">
        <v>-5.9776440629669358E-2</v>
      </c>
      <c r="Q40" s="729"/>
      <c r="R40" s="747">
        <v>1730</v>
      </c>
      <c r="S40" s="747">
        <v>1935</v>
      </c>
      <c r="T40" s="747">
        <v>2010</v>
      </c>
      <c r="U40" s="747">
        <v>2080</v>
      </c>
      <c r="V40" s="747">
        <v>2310</v>
      </c>
      <c r="W40" s="747">
        <v>1885</v>
      </c>
      <c r="X40" s="747">
        <v>2075</v>
      </c>
      <c r="Y40" s="747">
        <v>2075</v>
      </c>
      <c r="Z40" s="747">
        <v>1955</v>
      </c>
      <c r="AA40" s="747">
        <v>2210</v>
      </c>
      <c r="AB40" s="747">
        <v>1995</v>
      </c>
      <c r="AC40" s="747">
        <v>1965</v>
      </c>
      <c r="AD40" s="747">
        <v>1805</v>
      </c>
      <c r="AE40" s="747">
        <v>2075</v>
      </c>
      <c r="AF40" s="747">
        <v>1935</v>
      </c>
      <c r="AG40" s="747">
        <v>1825</v>
      </c>
      <c r="AH40" s="747">
        <v>1845</v>
      </c>
      <c r="AI40" s="747">
        <v>1785</v>
      </c>
      <c r="AJ40" s="745">
        <v>2738.7802282900075</v>
      </c>
      <c r="AK40" s="745">
        <v>1936.6103381815171</v>
      </c>
      <c r="AL40" s="745">
        <v>1988.0088122496929</v>
      </c>
      <c r="AM40" s="745">
        <v>1717.8153156640406</v>
      </c>
      <c r="AN40" s="745">
        <v>1692.7755605934506</v>
      </c>
      <c r="AO40" s="745">
        <v>1490.3086331684528</v>
      </c>
      <c r="AP40" s="745">
        <v>2689.4366547890104</v>
      </c>
      <c r="AQ40" s="745">
        <v>1895.0726350603168</v>
      </c>
      <c r="AR40" s="745">
        <v>1822.9372075027268</v>
      </c>
      <c r="AS40" s="745">
        <v>2083.1529275094726</v>
      </c>
      <c r="AT40" s="745">
        <v>1489.0784244962713</v>
      </c>
      <c r="AU40" s="745">
        <v>1592.2016946739279</v>
      </c>
      <c r="AV40" s="745">
        <v>1636.4331399172831</v>
      </c>
      <c r="AW40" s="745">
        <v>1670.0647118953136</v>
      </c>
      <c r="AX40" s="745">
        <v>1461.227963139801</v>
      </c>
      <c r="AY40" s="745">
        <v>1692.706932631427</v>
      </c>
      <c r="AZ40" s="745">
        <v>2105.5797781217602</v>
      </c>
      <c r="BA40" s="745">
        <v>2161.765011148153</v>
      </c>
      <c r="BB40" s="745">
        <v>1810.1578625546638</v>
      </c>
      <c r="BC40" s="748">
        <v>0.23879224064745008</v>
      </c>
      <c r="BD40" s="748">
        <v>-0.16264818182377017</v>
      </c>
      <c r="BE40" s="717"/>
      <c r="BF40" s="745">
        <v>4420</v>
      </c>
      <c r="BG40" s="745">
        <v>3675</v>
      </c>
      <c r="BH40" s="745">
        <v>4090</v>
      </c>
      <c r="BI40" s="745">
        <v>4195</v>
      </c>
      <c r="BJ40" s="745">
        <v>4150</v>
      </c>
      <c r="BK40" s="745">
        <v>4165</v>
      </c>
      <c r="BL40" s="745">
        <v>3960</v>
      </c>
      <c r="BM40" s="745">
        <v>3880</v>
      </c>
      <c r="BN40" s="745">
        <v>3760</v>
      </c>
      <c r="BO40" s="745">
        <v>3630</v>
      </c>
      <c r="BP40" s="745">
        <v>4675.3905664715248</v>
      </c>
      <c r="BQ40" s="745">
        <v>3705.8241279137337</v>
      </c>
      <c r="BR40" s="745">
        <v>3183.0841937619034</v>
      </c>
      <c r="BS40" s="745">
        <v>4584.5092898493276</v>
      </c>
      <c r="BT40" s="745">
        <v>3906.0901350121994</v>
      </c>
      <c r="BU40" s="745">
        <v>3081.2801191701992</v>
      </c>
      <c r="BV40" s="745">
        <v>3306.4978518125968</v>
      </c>
      <c r="BW40" s="745">
        <v>3153.9348957712282</v>
      </c>
      <c r="BX40" s="745">
        <v>4267.3447892699132</v>
      </c>
      <c r="BY40" s="748">
        <v>0.29059354656183656</v>
      </c>
      <c r="BZ40" s="748">
        <v>0.35302247202107329</v>
      </c>
    </row>
    <row r="41" spans="2:78" x14ac:dyDescent="0.25">
      <c r="B41" s="701"/>
      <c r="C41" s="772"/>
      <c r="D41" s="772"/>
      <c r="E41" s="772"/>
      <c r="F41" s="772"/>
      <c r="G41" s="772"/>
      <c r="H41" s="772"/>
      <c r="I41" s="749"/>
      <c r="J41" s="772"/>
      <c r="K41" s="772"/>
      <c r="L41" s="772"/>
      <c r="M41" s="772"/>
      <c r="N41" s="772"/>
      <c r="O41" s="772"/>
      <c r="P41" s="728"/>
      <c r="Q41" s="729"/>
      <c r="R41" s="772"/>
      <c r="S41" s="772"/>
      <c r="T41" s="772"/>
      <c r="U41" s="772"/>
      <c r="V41" s="772"/>
      <c r="W41" s="772"/>
      <c r="X41" s="772"/>
      <c r="Y41" s="772"/>
      <c r="Z41" s="772"/>
      <c r="AA41" s="772"/>
      <c r="AB41" s="772"/>
      <c r="AC41" s="772"/>
      <c r="AD41" s="772"/>
      <c r="AE41" s="772"/>
      <c r="AF41" s="772"/>
      <c r="AG41" s="772"/>
      <c r="AH41" s="772"/>
      <c r="AI41" s="772"/>
      <c r="AJ41" s="751"/>
      <c r="AK41" s="751"/>
      <c r="AL41" s="751"/>
      <c r="AM41" s="751"/>
      <c r="AN41" s="751"/>
      <c r="AO41" s="751"/>
      <c r="AP41" s="751"/>
      <c r="AQ41" s="751"/>
      <c r="AR41" s="751"/>
      <c r="AS41" s="751"/>
      <c r="AT41" s="751"/>
      <c r="AU41" s="751"/>
      <c r="AV41" s="751"/>
      <c r="AW41" s="751"/>
      <c r="AX41" s="751"/>
      <c r="AY41" s="751"/>
      <c r="AZ41" s="751"/>
      <c r="BA41" s="751"/>
      <c r="BB41" s="751"/>
      <c r="BC41" s="728"/>
      <c r="BD41" s="728"/>
      <c r="BE41" s="717"/>
      <c r="BT41" s="773"/>
      <c r="BU41" s="773"/>
      <c r="BV41" s="773"/>
      <c r="BW41" s="773"/>
      <c r="BX41" s="773"/>
      <c r="BY41" s="774"/>
      <c r="BZ41" s="774"/>
    </row>
    <row r="42" spans="2:78" x14ac:dyDescent="0.25">
      <c r="B42" s="775" t="s">
        <v>7</v>
      </c>
      <c r="C42" s="776"/>
      <c r="D42" s="777">
        <v>-815</v>
      </c>
      <c r="E42" s="777">
        <v>-325</v>
      </c>
      <c r="F42" s="777">
        <v>-420</v>
      </c>
      <c r="G42" s="777">
        <v>215</v>
      </c>
      <c r="H42" s="777">
        <v>715</v>
      </c>
      <c r="I42" s="777">
        <v>-192.20299195954249</v>
      </c>
      <c r="J42" s="777">
        <v>-865.31069425873193</v>
      </c>
      <c r="K42" s="776">
        <v>1293.9949591485529</v>
      </c>
      <c r="L42" s="777">
        <v>800.06868349913111</v>
      </c>
      <c r="M42" s="777">
        <v>-1071.2726739745221</v>
      </c>
      <c r="N42" s="777">
        <v>-353.33930826923279</v>
      </c>
      <c r="O42" s="778" t="s">
        <v>192</v>
      </c>
      <c r="P42" s="778" t="s">
        <v>192</v>
      </c>
      <c r="Q42" s="729"/>
      <c r="R42" s="776">
        <v>215</v>
      </c>
      <c r="S42" s="776">
        <v>-85</v>
      </c>
      <c r="T42" s="776">
        <v>-155</v>
      </c>
      <c r="U42" s="776">
        <v>-65</v>
      </c>
      <c r="V42" s="776">
        <v>-215</v>
      </c>
      <c r="W42" s="776">
        <v>55</v>
      </c>
      <c r="X42" s="776">
        <v>-255</v>
      </c>
      <c r="Y42" s="776">
        <v>115</v>
      </c>
      <c r="Z42" s="776">
        <v>70</v>
      </c>
      <c r="AA42" s="776">
        <v>-330</v>
      </c>
      <c r="AB42" s="776">
        <v>-210</v>
      </c>
      <c r="AC42" s="776">
        <v>145</v>
      </c>
      <c r="AD42" s="776">
        <v>230</v>
      </c>
      <c r="AE42" s="776">
        <v>40</v>
      </c>
      <c r="AF42" s="776">
        <v>-180</v>
      </c>
      <c r="AG42" s="776">
        <v>315</v>
      </c>
      <c r="AH42" s="776">
        <v>290</v>
      </c>
      <c r="AI42" s="776">
        <v>255</v>
      </c>
      <c r="AJ42" s="776">
        <v>-881.53873326941994</v>
      </c>
      <c r="AK42" s="776">
        <v>241.9016151559988</v>
      </c>
      <c r="AL42" s="776">
        <v>24.098304511890774</v>
      </c>
      <c r="AM42" s="776">
        <v>423.57841263365708</v>
      </c>
      <c r="AN42" s="776">
        <v>67.93717926944214</v>
      </c>
      <c r="AO42" s="776">
        <v>-134.50060297942423</v>
      </c>
      <c r="AP42" s="776">
        <v>-744.6254769570985</v>
      </c>
      <c r="AQ42" s="776">
        <v>-53.930435616972773</v>
      </c>
      <c r="AR42" s="776">
        <v>138.31722747930326</v>
      </c>
      <c r="AS42" s="776">
        <v>-25.911692226023206</v>
      </c>
      <c r="AT42" s="776">
        <v>573.86702527032162</v>
      </c>
      <c r="AU42" s="776">
        <v>607.97812661718285</v>
      </c>
      <c r="AV42" s="776">
        <v>109.79745295779071</v>
      </c>
      <c r="AW42" s="776">
        <v>248.34933359706815</v>
      </c>
      <c r="AX42" s="776">
        <v>343.24482275285982</v>
      </c>
      <c r="AY42" s="776">
        <v>98.892174469148358</v>
      </c>
      <c r="AZ42" s="776">
        <v>-500.72907926067478</v>
      </c>
      <c r="BA42" s="776">
        <v>-340.08930699668849</v>
      </c>
      <c r="BB42" s="776">
        <v>-40.241116134855474</v>
      </c>
      <c r="BC42" s="778" t="s">
        <v>192</v>
      </c>
      <c r="BD42" s="778" t="s">
        <v>192</v>
      </c>
      <c r="BE42" s="717"/>
      <c r="BF42" s="776">
        <v>-935</v>
      </c>
      <c r="BG42" s="776">
        <v>120</v>
      </c>
      <c r="BH42" s="776">
        <v>-220</v>
      </c>
      <c r="BI42" s="776">
        <v>-160</v>
      </c>
      <c r="BJ42" s="776">
        <v>-140</v>
      </c>
      <c r="BK42" s="776">
        <v>-260</v>
      </c>
      <c r="BL42" s="776">
        <v>-65</v>
      </c>
      <c r="BM42" s="776">
        <v>270</v>
      </c>
      <c r="BN42" s="776">
        <v>135</v>
      </c>
      <c r="BO42" s="776">
        <v>545</v>
      </c>
      <c r="BP42" s="776">
        <v>-639.63711811342137</v>
      </c>
      <c r="BQ42" s="776">
        <v>447.67671714554763</v>
      </c>
      <c r="BR42" s="776">
        <v>-66.563423709982089</v>
      </c>
      <c r="BS42" s="776">
        <v>-798.55591257407195</v>
      </c>
      <c r="BT42" s="776">
        <v>112.40553525328005</v>
      </c>
      <c r="BU42" s="776">
        <v>1181.8451518875045</v>
      </c>
      <c r="BV42" s="776">
        <v>358.14678655485886</v>
      </c>
      <c r="BW42" s="776">
        <v>442.13699722200818</v>
      </c>
      <c r="BX42" s="776">
        <v>-840.81838625736327</v>
      </c>
      <c r="BY42" s="778" t="s">
        <v>192</v>
      </c>
      <c r="BZ42" s="778" t="s">
        <v>192</v>
      </c>
    </row>
    <row r="43" spans="2:78" x14ac:dyDescent="0.25">
      <c r="B43" s="780"/>
      <c r="C43" s="781"/>
      <c r="D43" s="781"/>
      <c r="E43" s="781"/>
      <c r="F43" s="781"/>
      <c r="G43" s="781"/>
      <c r="H43" s="781"/>
      <c r="I43" s="762"/>
      <c r="J43" s="781"/>
      <c r="K43" s="781"/>
      <c r="L43" s="781"/>
      <c r="M43" s="781"/>
      <c r="N43" s="781"/>
      <c r="O43" s="781"/>
      <c r="P43" s="743"/>
      <c r="Q43" s="729"/>
      <c r="R43" s="781"/>
      <c r="S43" s="781"/>
      <c r="T43" s="781"/>
      <c r="U43" s="781"/>
      <c r="V43" s="781"/>
      <c r="W43" s="781"/>
      <c r="X43" s="781"/>
      <c r="Y43" s="781"/>
      <c r="Z43" s="781"/>
      <c r="AA43" s="782"/>
      <c r="AB43" s="782"/>
      <c r="AC43" s="782"/>
      <c r="AD43" s="782"/>
      <c r="AE43" s="782"/>
      <c r="AF43" s="782"/>
      <c r="AG43" s="782"/>
      <c r="AH43" s="782"/>
      <c r="AI43" s="782"/>
      <c r="AJ43" s="782"/>
      <c r="AK43" s="782"/>
      <c r="AL43" s="782"/>
      <c r="AM43" s="782"/>
      <c r="AN43" s="783"/>
      <c r="AO43" s="782"/>
      <c r="AP43" s="782"/>
      <c r="AQ43" s="782"/>
      <c r="AR43" s="782"/>
      <c r="AS43" s="782"/>
      <c r="AT43" s="782"/>
      <c r="AU43" s="782"/>
      <c r="AV43" s="784"/>
      <c r="AW43" s="782"/>
      <c r="AX43" s="782"/>
      <c r="AY43" s="784"/>
      <c r="AZ43" s="784"/>
      <c r="BA43" s="784"/>
      <c r="BB43" s="784"/>
      <c r="BC43" s="785"/>
      <c r="BD43" s="785"/>
      <c r="BE43" s="717"/>
      <c r="BF43" s="732"/>
      <c r="BG43" s="732"/>
      <c r="BH43" s="732"/>
      <c r="BI43" s="732"/>
      <c r="BJ43" s="732"/>
      <c r="BK43" s="732"/>
      <c r="BL43" s="732"/>
      <c r="BM43" s="732"/>
      <c r="BN43" s="732"/>
      <c r="BO43" s="732"/>
      <c r="BP43" s="732"/>
      <c r="BQ43" s="732"/>
      <c r="BR43" s="732"/>
      <c r="BS43" s="732"/>
      <c r="BT43" s="732"/>
      <c r="BU43" s="732"/>
      <c r="BV43" s="732"/>
      <c r="BW43" s="732"/>
      <c r="BX43" s="732"/>
      <c r="BY43" s="780"/>
      <c r="BZ43" s="780"/>
    </row>
    <row r="44" spans="2:78" x14ac:dyDescent="0.25">
      <c r="B44" s="775" t="s">
        <v>38</v>
      </c>
      <c r="C44" s="776"/>
      <c r="D44" s="776" t="s">
        <v>200</v>
      </c>
      <c r="E44" s="776">
        <v>2265</v>
      </c>
      <c r="F44" s="776">
        <v>1845</v>
      </c>
      <c r="G44" s="776">
        <v>2060</v>
      </c>
      <c r="H44" s="776">
        <v>2775</v>
      </c>
      <c r="I44" s="787" t="s">
        <v>201</v>
      </c>
      <c r="J44" s="776">
        <v>2592.4863137817256</v>
      </c>
      <c r="K44" s="776">
        <v>3886.4812729302785</v>
      </c>
      <c r="L44" s="776">
        <v>4686.5499564294096</v>
      </c>
      <c r="M44" s="776">
        <v>3615.2772824548874</v>
      </c>
      <c r="N44" s="776">
        <v>3261.9379741856546</v>
      </c>
      <c r="O44" s="778">
        <v>-0.22858449903107481</v>
      </c>
      <c r="P44" s="778">
        <v>-9.7735050637472565E-2</v>
      </c>
      <c r="Q44" s="729"/>
      <c r="R44" s="776"/>
      <c r="S44" s="776"/>
      <c r="T44" s="776"/>
      <c r="U44" s="776"/>
      <c r="V44" s="776"/>
      <c r="W44" s="776"/>
      <c r="X44" s="776"/>
      <c r="Y44" s="776"/>
      <c r="Z44" s="776"/>
      <c r="AA44" s="788"/>
      <c r="AB44" s="788"/>
      <c r="AC44" s="788"/>
      <c r="AD44" s="788"/>
      <c r="AE44" s="788"/>
      <c r="AF44" s="788"/>
      <c r="AG44" s="788"/>
      <c r="AH44" s="788"/>
      <c r="AI44" s="788"/>
      <c r="AJ44" s="788"/>
      <c r="AK44" s="788"/>
      <c r="AL44" s="788"/>
      <c r="AM44" s="788"/>
      <c r="AN44" s="789"/>
      <c r="AO44" s="788"/>
      <c r="AP44" s="788"/>
      <c r="AQ44" s="788"/>
      <c r="AR44" s="788"/>
      <c r="AS44" s="788"/>
      <c r="AT44" s="788"/>
      <c r="AU44" s="788"/>
      <c r="AV44" s="788"/>
      <c r="AW44" s="788"/>
      <c r="AX44" s="788"/>
      <c r="AY44" s="788"/>
      <c r="AZ44" s="788"/>
      <c r="BA44" s="788"/>
      <c r="BB44" s="788"/>
      <c r="BC44" s="790"/>
      <c r="BD44" s="790"/>
      <c r="BE44" s="717"/>
      <c r="BF44" s="779"/>
      <c r="BG44" s="779"/>
      <c r="BH44" s="779"/>
      <c r="BI44" s="779"/>
      <c r="BJ44" s="779"/>
      <c r="BK44" s="779"/>
      <c r="BL44" s="779"/>
      <c r="BM44" s="779"/>
      <c r="BN44" s="779"/>
      <c r="BO44" s="779"/>
      <c r="BP44" s="779"/>
      <c r="BQ44" s="779"/>
      <c r="BR44" s="779"/>
      <c r="BS44" s="779"/>
      <c r="BT44" s="779"/>
      <c r="BU44" s="779"/>
      <c r="BV44" s="779"/>
      <c r="BW44" s="779"/>
      <c r="BX44" s="779"/>
      <c r="BY44" s="791"/>
      <c r="BZ44" s="791"/>
    </row>
    <row r="45" spans="2:78" x14ac:dyDescent="0.25">
      <c r="B45" s="780"/>
      <c r="C45" s="752"/>
      <c r="D45" s="717"/>
      <c r="E45" s="717"/>
      <c r="F45" s="717"/>
      <c r="G45" s="717"/>
      <c r="H45" s="781"/>
      <c r="I45" s="717"/>
      <c r="J45" s="717"/>
      <c r="K45" s="717"/>
      <c r="L45" s="717"/>
      <c r="M45" s="717"/>
      <c r="N45" s="717"/>
      <c r="O45" s="728"/>
      <c r="P45" s="717"/>
      <c r="Q45" s="752"/>
      <c r="R45" s="717"/>
      <c r="S45" s="781"/>
      <c r="T45" s="781"/>
      <c r="U45" s="781"/>
      <c r="V45" s="781"/>
      <c r="W45" s="781"/>
      <c r="X45" s="781"/>
      <c r="Y45" s="781"/>
      <c r="Z45" s="781"/>
      <c r="AA45" s="792"/>
      <c r="AB45" s="792"/>
      <c r="AC45" s="792"/>
      <c r="AD45" s="792"/>
      <c r="AE45" s="792"/>
      <c r="AF45" s="792"/>
      <c r="AG45" s="792"/>
      <c r="AH45" s="792"/>
      <c r="AI45" s="792"/>
      <c r="AJ45" s="793"/>
      <c r="AK45" s="793"/>
      <c r="AL45" s="793"/>
      <c r="AM45" s="793"/>
      <c r="AN45" s="794"/>
      <c r="AO45" s="792"/>
      <c r="AP45" s="792"/>
      <c r="AQ45" s="793"/>
      <c r="AR45" s="792"/>
      <c r="AS45" s="792"/>
      <c r="AT45" s="792"/>
      <c r="AU45" s="793"/>
      <c r="AV45" s="792"/>
      <c r="AW45" s="792"/>
      <c r="AX45" s="792"/>
      <c r="AY45" s="793"/>
      <c r="AZ45" s="792"/>
      <c r="BA45" s="792"/>
      <c r="BB45" s="792"/>
      <c r="BC45" s="795"/>
      <c r="BD45" s="795"/>
      <c r="BE45" s="780"/>
      <c r="BF45" s="780"/>
      <c r="BG45" s="785"/>
      <c r="BH45" s="780"/>
      <c r="BI45" s="785"/>
      <c r="BJ45" s="780"/>
      <c r="BK45" s="785"/>
      <c r="BL45" s="780"/>
      <c r="BM45" s="785"/>
      <c r="BN45" s="780"/>
      <c r="BO45" s="785"/>
      <c r="BP45" s="780"/>
      <c r="BQ45" s="785"/>
      <c r="BR45" s="780"/>
      <c r="BS45" s="785"/>
      <c r="BT45" s="785"/>
      <c r="BU45" s="785"/>
      <c r="BV45" s="785"/>
      <c r="BW45" s="785"/>
      <c r="BX45" s="785"/>
      <c r="BY45" s="780"/>
      <c r="BZ45" s="780"/>
    </row>
    <row r="46" spans="2:78" x14ac:dyDescent="0.25">
      <c r="B46" s="780" t="s">
        <v>199</v>
      </c>
      <c r="I46" s="762"/>
      <c r="J46" s="762"/>
      <c r="K46" s="762"/>
      <c r="L46" s="762"/>
      <c r="M46" s="796"/>
      <c r="N46" s="796"/>
      <c r="AN46" s="707"/>
      <c r="AQ46" s="707"/>
      <c r="AV46" s="707"/>
    </row>
    <row r="47" spans="2:78" x14ac:dyDescent="0.25">
      <c r="B47" s="780" t="s">
        <v>193</v>
      </c>
      <c r="M47" s="798"/>
      <c r="N47" s="798"/>
      <c r="AN47" s="799"/>
    </row>
    <row r="48" spans="2:78" x14ac:dyDescent="0.25">
      <c r="B48" s="780" t="s">
        <v>194</v>
      </c>
      <c r="AN48" s="799"/>
    </row>
    <row r="49" spans="2:40" x14ac:dyDescent="0.25">
      <c r="B49" s="780" t="s">
        <v>195</v>
      </c>
      <c r="AN49" s="799"/>
    </row>
    <row r="50" spans="2:40" x14ac:dyDescent="0.25">
      <c r="B50" s="780" t="s">
        <v>196</v>
      </c>
      <c r="AN50" s="799"/>
    </row>
    <row r="51" spans="2:40" x14ac:dyDescent="0.25">
      <c r="B51" s="780" t="s">
        <v>197</v>
      </c>
      <c r="AN51" s="799"/>
    </row>
    <row r="52" spans="2:40" x14ac:dyDescent="0.25">
      <c r="B52" s="780" t="s">
        <v>198</v>
      </c>
      <c r="AN52" s="799"/>
    </row>
    <row r="53" spans="2:40" x14ac:dyDescent="0.25">
      <c r="AN53" s="799"/>
    </row>
    <row r="54" spans="2:40" x14ac:dyDescent="0.25">
      <c r="AN54" s="799"/>
    </row>
    <row r="55" spans="2:40" x14ac:dyDescent="0.25">
      <c r="AN55" s="799"/>
    </row>
    <row r="56" spans="2:40" x14ac:dyDescent="0.25">
      <c r="AN56" s="799"/>
    </row>
    <row r="57" spans="2:40" x14ac:dyDescent="0.25">
      <c r="AN57" s="799"/>
    </row>
    <row r="58" spans="2:40" x14ac:dyDescent="0.25">
      <c r="AN58" s="799"/>
    </row>
    <row r="59" spans="2:40" x14ac:dyDescent="0.25">
      <c r="AN59" s="799"/>
    </row>
  </sheetData>
  <phoneticPr fontId="25" type="noConversion"/>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26C2B-9982-4F02-9E4C-CC5A9E2AC282}">
  <dimension ref="B1:BU63"/>
  <sheetViews>
    <sheetView workbookViewId="0">
      <pane xSplit="2" ySplit="3" topLeftCell="AR19" activePane="bottomRight" state="frozen"/>
      <selection pane="topRight" activeCell="C1" sqref="C1"/>
      <selection pane="bottomLeft" activeCell="A4" sqref="A4"/>
      <selection pane="bottomRight" activeCell="BP52" sqref="BP52"/>
    </sheetView>
  </sheetViews>
  <sheetFormatPr defaultColWidth="9.28515625" defaultRowHeight="11.25" x14ac:dyDescent="0.2"/>
  <cols>
    <col min="1" max="1" width="9.28515625" style="780"/>
    <col min="2" max="2" width="30.42578125" style="781" bestFit="1" customWidth="1"/>
    <col min="3" max="13" width="6" style="781" customWidth="1"/>
    <col min="14" max="15" width="10.28515625" style="781" customWidth="1"/>
    <col min="16" max="16" width="3" style="781" customWidth="1"/>
    <col min="17" max="53" width="7.5703125" style="781" customWidth="1"/>
    <col min="54" max="54" width="7.7109375" style="781" customWidth="1"/>
    <col min="55" max="73" width="6.7109375" style="781" bestFit="1" customWidth="1"/>
    <col min="74" max="16384" width="9.28515625" style="780"/>
  </cols>
  <sheetData>
    <row r="1" spans="2:73" x14ac:dyDescent="0.2">
      <c r="B1" s="701" t="s">
        <v>189</v>
      </c>
    </row>
    <row r="2" spans="2:73" ht="40.5" customHeight="1" x14ac:dyDescent="0.2">
      <c r="B2" s="805" t="s">
        <v>120</v>
      </c>
      <c r="C2" s="713">
        <v>2014</v>
      </c>
      <c r="D2" s="713">
        <v>2015</v>
      </c>
      <c r="E2" s="713">
        <v>2016</v>
      </c>
      <c r="F2" s="713">
        <v>2017</v>
      </c>
      <c r="G2" s="713">
        <v>2018</v>
      </c>
      <c r="H2" s="713">
        <v>2019</v>
      </c>
      <c r="I2" s="713">
        <v>2020</v>
      </c>
      <c r="J2" s="713">
        <v>2021</v>
      </c>
      <c r="K2" s="713">
        <v>2022</v>
      </c>
      <c r="L2" s="713" t="s">
        <v>205</v>
      </c>
      <c r="M2" s="713" t="s">
        <v>206</v>
      </c>
      <c r="N2" s="715" t="s">
        <v>207</v>
      </c>
      <c r="O2" s="715" t="s">
        <v>208</v>
      </c>
      <c r="P2" s="713"/>
      <c r="Q2" s="715" t="s">
        <v>20</v>
      </c>
      <c r="R2" s="715" t="s">
        <v>34</v>
      </c>
      <c r="S2" s="715" t="s">
        <v>45</v>
      </c>
      <c r="T2" s="715" t="s">
        <v>46</v>
      </c>
      <c r="U2" s="715" t="s">
        <v>48</v>
      </c>
      <c r="V2" s="715" t="s">
        <v>49</v>
      </c>
      <c r="W2" s="715" t="s">
        <v>53</v>
      </c>
      <c r="X2" s="715" t="s">
        <v>54</v>
      </c>
      <c r="Y2" s="715" t="s">
        <v>55</v>
      </c>
      <c r="Z2" s="715" t="s">
        <v>56</v>
      </c>
      <c r="AA2" s="715" t="s">
        <v>60</v>
      </c>
      <c r="AB2" s="715" t="s">
        <v>61</v>
      </c>
      <c r="AC2" s="715" t="s">
        <v>62</v>
      </c>
      <c r="AD2" s="715" t="s">
        <v>63</v>
      </c>
      <c r="AE2" s="715" t="s">
        <v>67</v>
      </c>
      <c r="AF2" s="715" t="s">
        <v>70</v>
      </c>
      <c r="AG2" s="715" t="s">
        <v>74</v>
      </c>
      <c r="AH2" s="715" t="s">
        <v>80</v>
      </c>
      <c r="AI2" s="715" t="s">
        <v>82</v>
      </c>
      <c r="AJ2" s="715" t="s">
        <v>88</v>
      </c>
      <c r="AK2" s="715" t="s">
        <v>89</v>
      </c>
      <c r="AL2" s="715" t="s">
        <v>87</v>
      </c>
      <c r="AM2" s="715" t="s">
        <v>90</v>
      </c>
      <c r="AN2" s="715" t="s">
        <v>107</v>
      </c>
      <c r="AO2" s="715" t="s">
        <v>124</v>
      </c>
      <c r="AP2" s="715" t="s">
        <v>132</v>
      </c>
      <c r="AQ2" s="715" t="s">
        <v>141</v>
      </c>
      <c r="AR2" s="715" t="s">
        <v>146</v>
      </c>
      <c r="AS2" s="715" t="s">
        <v>151</v>
      </c>
      <c r="AT2" s="715" t="s">
        <v>158</v>
      </c>
      <c r="AU2" s="715" t="s">
        <v>169</v>
      </c>
      <c r="AV2" s="715" t="s">
        <v>174</v>
      </c>
      <c r="AW2" s="715" t="s">
        <v>180</v>
      </c>
      <c r="AX2" s="819" t="s">
        <v>181</v>
      </c>
      <c r="AY2" s="819" t="s">
        <v>183</v>
      </c>
      <c r="AZ2" s="819" t="s">
        <v>184</v>
      </c>
      <c r="BA2" s="819" t="s">
        <v>188</v>
      </c>
      <c r="BB2" s="715"/>
      <c r="BC2" s="713" t="s">
        <v>39</v>
      </c>
      <c r="BD2" s="713" t="s">
        <v>40</v>
      </c>
      <c r="BE2" s="713" t="s">
        <v>47</v>
      </c>
      <c r="BF2" s="713" t="s">
        <v>50</v>
      </c>
      <c r="BG2" s="713" t="s">
        <v>57</v>
      </c>
      <c r="BH2" s="713" t="s">
        <v>59</v>
      </c>
      <c r="BI2" s="713" t="s">
        <v>64</v>
      </c>
      <c r="BJ2" s="713" t="s">
        <v>66</v>
      </c>
      <c r="BK2" s="713" t="s">
        <v>71</v>
      </c>
      <c r="BL2" s="713" t="s">
        <v>81</v>
      </c>
      <c r="BM2" s="713" t="s">
        <v>93</v>
      </c>
      <c r="BN2" s="713" t="s">
        <v>94</v>
      </c>
      <c r="BO2" s="713" t="s">
        <v>109</v>
      </c>
      <c r="BP2" s="713" t="s">
        <v>134</v>
      </c>
      <c r="BQ2" s="713" t="s">
        <v>147</v>
      </c>
      <c r="BR2" s="713" t="s">
        <v>161</v>
      </c>
      <c r="BS2" s="713" t="s">
        <v>177</v>
      </c>
      <c r="BT2" s="713" t="s">
        <v>182</v>
      </c>
      <c r="BU2" s="713" t="s">
        <v>185</v>
      </c>
    </row>
    <row r="4" spans="2:73" x14ac:dyDescent="0.2">
      <c r="B4" s="820" t="s">
        <v>27</v>
      </c>
      <c r="C4" s="808">
        <v>3240</v>
      </c>
      <c r="D4" s="808">
        <v>3250</v>
      </c>
      <c r="E4" s="808">
        <v>3350</v>
      </c>
      <c r="F4" s="808">
        <v>3290</v>
      </c>
      <c r="G4" s="808">
        <v>3090</v>
      </c>
      <c r="H4" s="808">
        <v>2811.4035607942114</v>
      </c>
      <c r="I4" s="808">
        <v>2325.9596653818503</v>
      </c>
      <c r="J4" s="808">
        <v>2555.2220697799098</v>
      </c>
      <c r="K4" s="808">
        <v>2866.7382566732831</v>
      </c>
      <c r="L4" s="808">
        <v>3261.6974428904641</v>
      </c>
      <c r="M4" s="808">
        <v>3311.5035398826039</v>
      </c>
      <c r="N4" s="809">
        <v>0.13777301966713651</v>
      </c>
      <c r="O4" s="809">
        <v>1.5269992960476042E-2</v>
      </c>
      <c r="P4" s="761"/>
      <c r="Q4" s="808">
        <v>760</v>
      </c>
      <c r="R4" s="808">
        <v>810</v>
      </c>
      <c r="S4" s="808">
        <v>860</v>
      </c>
      <c r="T4" s="808">
        <v>855</v>
      </c>
      <c r="U4" s="808">
        <v>795</v>
      </c>
      <c r="V4" s="808">
        <v>840</v>
      </c>
      <c r="W4" s="808">
        <v>860</v>
      </c>
      <c r="X4" s="808">
        <v>865</v>
      </c>
      <c r="Y4" s="808">
        <v>780</v>
      </c>
      <c r="Z4" s="808">
        <v>840</v>
      </c>
      <c r="AA4" s="808">
        <v>845</v>
      </c>
      <c r="AB4" s="808">
        <v>825</v>
      </c>
      <c r="AC4" s="808">
        <v>785</v>
      </c>
      <c r="AD4" s="808">
        <v>840</v>
      </c>
      <c r="AE4" s="808">
        <v>795</v>
      </c>
      <c r="AF4" s="808">
        <v>810</v>
      </c>
      <c r="AG4" s="808">
        <v>730</v>
      </c>
      <c r="AH4" s="808">
        <v>770</v>
      </c>
      <c r="AI4" s="808">
        <v>746.81251113645521</v>
      </c>
      <c r="AJ4" s="808">
        <v>729.68963914194819</v>
      </c>
      <c r="AK4" s="808">
        <v>659.19670517624854</v>
      </c>
      <c r="AL4" s="808">
        <v>675.46526880161809</v>
      </c>
      <c r="AM4" s="808">
        <v>623.22602633568363</v>
      </c>
      <c r="AN4" s="808">
        <v>373.44726044670966</v>
      </c>
      <c r="AO4" s="808">
        <v>626.20421418834485</v>
      </c>
      <c r="AP4" s="808">
        <v>702.89125391465882</v>
      </c>
      <c r="AQ4" s="808">
        <v>701.51268879357281</v>
      </c>
      <c r="AR4" s="808">
        <v>637.70988043991872</v>
      </c>
      <c r="AS4" s="808">
        <v>557.98591652392133</v>
      </c>
      <c r="AT4" s="808">
        <v>657.75868894456278</v>
      </c>
      <c r="AU4" s="808">
        <v>727.14363607533232</v>
      </c>
      <c r="AV4" s="808">
        <v>696.11389549318233</v>
      </c>
      <c r="AW4" s="808">
        <v>696.55911032801896</v>
      </c>
      <c r="AX4" s="808">
        <v>746.69692104047999</v>
      </c>
      <c r="AY4" s="808">
        <v>833.56573113977981</v>
      </c>
      <c r="AZ4" s="808">
        <v>838.22155351715776</v>
      </c>
      <c r="BA4" s="808">
        <v>792.62313641441233</v>
      </c>
      <c r="BB4" s="808"/>
      <c r="BC4" s="808">
        <v>1670</v>
      </c>
      <c r="BD4" s="808">
        <v>1570</v>
      </c>
      <c r="BE4" s="808">
        <v>1715</v>
      </c>
      <c r="BF4" s="808">
        <v>1635</v>
      </c>
      <c r="BG4" s="808">
        <v>1725</v>
      </c>
      <c r="BH4" s="808">
        <v>1620</v>
      </c>
      <c r="BI4" s="808">
        <v>1670</v>
      </c>
      <c r="BJ4" s="808">
        <v>1625</v>
      </c>
      <c r="BK4" s="808">
        <v>1605</v>
      </c>
      <c r="BL4" s="808">
        <v>1500</v>
      </c>
      <c r="BM4" s="808">
        <v>1476.5021502784034</v>
      </c>
      <c r="BN4" s="808">
        <v>1334.6619739778666</v>
      </c>
      <c r="BO4" s="808">
        <v>996.67328678239323</v>
      </c>
      <c r="BP4" s="808">
        <v>1329.0954681030037</v>
      </c>
      <c r="BQ4" s="808">
        <v>1339.2225692334914</v>
      </c>
      <c r="BR4" s="808">
        <v>1215.7446054684842</v>
      </c>
      <c r="BS4" s="808">
        <v>1423.2575315685147</v>
      </c>
      <c r="BT4" s="808">
        <v>1443.256031368499</v>
      </c>
      <c r="BU4" s="808">
        <v>1671.7872846569376</v>
      </c>
    </row>
    <row r="5" spans="2:73" x14ac:dyDescent="0.2">
      <c r="B5" s="731" t="s">
        <v>15</v>
      </c>
      <c r="C5" s="732">
        <v>465</v>
      </c>
      <c r="D5" s="732">
        <v>480</v>
      </c>
      <c r="E5" s="732">
        <v>410</v>
      </c>
      <c r="F5" s="732">
        <v>390</v>
      </c>
      <c r="G5" s="732">
        <v>390</v>
      </c>
      <c r="H5" s="732">
        <v>328.55952554202617</v>
      </c>
      <c r="I5" s="732">
        <v>282.4674429810417</v>
      </c>
      <c r="J5" s="732">
        <v>361.17698731156986</v>
      </c>
      <c r="K5" s="732">
        <v>435.4617431541518</v>
      </c>
      <c r="L5" s="732"/>
      <c r="M5" s="732"/>
      <c r="N5" s="806"/>
      <c r="O5" s="806"/>
      <c r="P5" s="732"/>
      <c r="Q5" s="732"/>
      <c r="R5" s="732"/>
      <c r="S5" s="732"/>
      <c r="T5" s="732"/>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c r="AT5" s="732"/>
      <c r="AU5" s="732"/>
      <c r="AV5" s="732"/>
      <c r="AW5" s="732"/>
      <c r="AX5" s="732"/>
      <c r="AY5" s="732"/>
      <c r="AZ5" s="732"/>
      <c r="BA5" s="732"/>
      <c r="BB5" s="732"/>
      <c r="BC5" s="732"/>
      <c r="BD5" s="732"/>
      <c r="BE5" s="732"/>
      <c r="BF5" s="761"/>
      <c r="BG5" s="761"/>
      <c r="BH5" s="761"/>
      <c r="BI5" s="761"/>
      <c r="BJ5" s="761"/>
      <c r="BK5" s="761"/>
      <c r="BL5" s="761"/>
      <c r="BM5" s="761"/>
      <c r="BN5" s="761"/>
      <c r="BO5" s="761"/>
      <c r="BP5" s="761"/>
      <c r="BQ5" s="761"/>
      <c r="BR5" s="761"/>
      <c r="BS5" s="761"/>
      <c r="BT5" s="761"/>
      <c r="BU5" s="761"/>
    </row>
    <row r="6" spans="2:73" x14ac:dyDescent="0.2">
      <c r="B6" s="731" t="s">
        <v>16</v>
      </c>
      <c r="C6" s="732">
        <v>1395</v>
      </c>
      <c r="D6" s="732">
        <v>1450</v>
      </c>
      <c r="E6" s="732">
        <v>1630</v>
      </c>
      <c r="F6" s="732">
        <v>1545</v>
      </c>
      <c r="G6" s="732">
        <v>1325</v>
      </c>
      <c r="H6" s="732">
        <v>1429.61045710139</v>
      </c>
      <c r="I6" s="732">
        <v>1059.9513964568996</v>
      </c>
      <c r="J6" s="732">
        <v>962.43346736627655</v>
      </c>
      <c r="K6" s="732">
        <v>999.28717459253107</v>
      </c>
      <c r="L6" s="732"/>
      <c r="M6" s="732"/>
      <c r="N6" s="806"/>
      <c r="O6" s="806"/>
      <c r="P6" s="732"/>
      <c r="Q6" s="732"/>
      <c r="R6" s="732"/>
      <c r="S6" s="732"/>
      <c r="T6" s="73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c r="AT6" s="732"/>
      <c r="AU6" s="732"/>
      <c r="AV6" s="732"/>
      <c r="AW6" s="732"/>
      <c r="AX6" s="732"/>
      <c r="AY6" s="732"/>
      <c r="AZ6" s="732"/>
      <c r="BA6" s="732"/>
      <c r="BB6" s="732"/>
      <c r="BC6" s="732"/>
      <c r="BD6" s="732"/>
      <c r="BE6" s="732"/>
      <c r="BF6" s="761"/>
      <c r="BG6" s="761"/>
      <c r="BH6" s="761"/>
      <c r="BI6" s="761"/>
      <c r="BJ6" s="761"/>
      <c r="BK6" s="761"/>
      <c r="BL6" s="761"/>
      <c r="BM6" s="761"/>
      <c r="BN6" s="761"/>
      <c r="BO6" s="761"/>
      <c r="BP6" s="761"/>
      <c r="BQ6" s="761"/>
      <c r="BR6" s="761"/>
      <c r="BS6" s="761"/>
      <c r="BT6" s="761"/>
      <c r="BU6" s="761"/>
    </row>
    <row r="7" spans="2:73" x14ac:dyDescent="0.2">
      <c r="B7" s="731" t="s">
        <v>17</v>
      </c>
      <c r="C7" s="732">
        <v>585</v>
      </c>
      <c r="D7" s="732">
        <v>510</v>
      </c>
      <c r="E7" s="732">
        <v>450</v>
      </c>
      <c r="F7" s="732">
        <v>435</v>
      </c>
      <c r="G7" s="732">
        <v>425</v>
      </c>
      <c r="H7" s="732">
        <v>294.82340720715814</v>
      </c>
      <c r="I7" s="732">
        <v>232.45674708525959</v>
      </c>
      <c r="J7" s="732">
        <v>258.06351795235474</v>
      </c>
      <c r="K7" s="732">
        <v>255.77801669326126</v>
      </c>
      <c r="L7" s="732"/>
      <c r="M7" s="732"/>
      <c r="N7" s="806"/>
      <c r="O7" s="806"/>
      <c r="P7" s="732"/>
      <c r="Q7" s="732"/>
      <c r="R7" s="732"/>
      <c r="S7" s="732"/>
      <c r="T7" s="732"/>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c r="AT7" s="732"/>
      <c r="AU7" s="732"/>
      <c r="AV7" s="732"/>
      <c r="AW7" s="732"/>
      <c r="AX7" s="732"/>
      <c r="AY7" s="732"/>
      <c r="AZ7" s="732"/>
      <c r="BA7" s="732"/>
      <c r="BB7" s="732"/>
      <c r="BC7" s="732"/>
      <c r="BD7" s="732"/>
      <c r="BE7" s="732"/>
      <c r="BF7" s="761"/>
      <c r="BG7" s="761"/>
      <c r="BH7" s="761"/>
      <c r="BI7" s="761"/>
      <c r="BJ7" s="761"/>
      <c r="BK7" s="761"/>
      <c r="BL7" s="761"/>
      <c r="BM7" s="761"/>
      <c r="BN7" s="761"/>
      <c r="BO7" s="761"/>
      <c r="BP7" s="761"/>
      <c r="BQ7" s="761"/>
      <c r="BR7" s="761"/>
      <c r="BS7" s="761"/>
      <c r="BT7" s="761"/>
      <c r="BU7" s="761"/>
    </row>
    <row r="8" spans="2:73" x14ac:dyDescent="0.2">
      <c r="B8" s="731" t="s">
        <v>18</v>
      </c>
      <c r="C8" s="732">
        <v>125</v>
      </c>
      <c r="D8" s="732">
        <v>145</v>
      </c>
      <c r="E8" s="732">
        <v>195</v>
      </c>
      <c r="F8" s="732">
        <v>230</v>
      </c>
      <c r="G8" s="732">
        <v>220</v>
      </c>
      <c r="H8" s="732">
        <v>182.6121698471039</v>
      </c>
      <c r="I8" s="732">
        <v>280.01554771941949</v>
      </c>
      <c r="J8" s="732">
        <v>378.16403254723866</v>
      </c>
      <c r="K8" s="732">
        <v>459.19224801780388</v>
      </c>
      <c r="L8" s="732"/>
      <c r="M8" s="732"/>
      <c r="N8" s="806"/>
      <c r="O8" s="806"/>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c r="BC8" s="732"/>
      <c r="BD8" s="732"/>
      <c r="BE8" s="732"/>
      <c r="BF8" s="761"/>
      <c r="BG8" s="761"/>
      <c r="BH8" s="761"/>
      <c r="BI8" s="761"/>
      <c r="BJ8" s="761"/>
      <c r="BK8" s="761"/>
      <c r="BL8" s="761"/>
      <c r="BM8" s="761"/>
      <c r="BN8" s="761"/>
      <c r="BO8" s="761"/>
      <c r="BP8" s="761"/>
      <c r="BQ8" s="761"/>
      <c r="BR8" s="761"/>
      <c r="BS8" s="761"/>
      <c r="BT8" s="761"/>
      <c r="BU8" s="761"/>
    </row>
    <row r="9" spans="2:73" x14ac:dyDescent="0.2">
      <c r="B9" s="731" t="s">
        <v>21</v>
      </c>
      <c r="C9" s="732">
        <v>170</v>
      </c>
      <c r="D9" s="732">
        <v>180</v>
      </c>
      <c r="E9" s="732">
        <v>170</v>
      </c>
      <c r="F9" s="732">
        <v>175</v>
      </c>
      <c r="G9" s="732">
        <v>195</v>
      </c>
      <c r="H9" s="732" t="s">
        <v>116</v>
      </c>
      <c r="I9" s="732" t="s">
        <v>116</v>
      </c>
      <c r="J9" s="732" t="s">
        <v>116</v>
      </c>
      <c r="K9" s="732" t="s">
        <v>116</v>
      </c>
      <c r="L9" s="732"/>
      <c r="M9" s="732"/>
      <c r="N9" s="806"/>
      <c r="O9" s="806"/>
      <c r="P9" s="732"/>
      <c r="Q9" s="732"/>
      <c r="R9" s="732"/>
      <c r="S9" s="732"/>
      <c r="T9" s="732"/>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c r="AT9" s="732"/>
      <c r="AU9" s="732"/>
      <c r="AV9" s="732"/>
      <c r="AW9" s="732"/>
      <c r="AX9" s="732"/>
      <c r="AY9" s="732"/>
      <c r="AZ9" s="732"/>
      <c r="BA9" s="732"/>
      <c r="BB9" s="732"/>
      <c r="BC9" s="732"/>
      <c r="BD9" s="732"/>
      <c r="BE9" s="732"/>
      <c r="BF9" s="761"/>
      <c r="BG9" s="761"/>
      <c r="BH9" s="761"/>
      <c r="BI9" s="761"/>
      <c r="BJ9" s="761"/>
      <c r="BK9" s="761"/>
      <c r="BL9" s="761"/>
      <c r="BM9" s="761"/>
      <c r="BN9" s="761"/>
      <c r="BO9" s="761"/>
      <c r="BP9" s="761"/>
      <c r="BQ9" s="761"/>
      <c r="BR9" s="761"/>
      <c r="BS9" s="761"/>
      <c r="BT9" s="761"/>
      <c r="BU9" s="761"/>
    </row>
    <row r="10" spans="2:73" x14ac:dyDescent="0.2">
      <c r="B10" s="802" t="s">
        <v>19</v>
      </c>
      <c r="C10" s="735">
        <v>500</v>
      </c>
      <c r="D10" s="735">
        <v>485</v>
      </c>
      <c r="E10" s="735">
        <v>495</v>
      </c>
      <c r="F10" s="735">
        <v>515</v>
      </c>
      <c r="G10" s="735">
        <v>535</v>
      </c>
      <c r="H10" s="735">
        <v>575.79800109653354</v>
      </c>
      <c r="I10" s="735">
        <v>471.06853113922978</v>
      </c>
      <c r="J10" s="735">
        <v>595.38406460247006</v>
      </c>
      <c r="K10" s="735">
        <v>717.01907421553574</v>
      </c>
      <c r="L10" s="735"/>
      <c r="M10" s="735"/>
      <c r="N10" s="810"/>
      <c r="O10" s="810"/>
      <c r="P10" s="732"/>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row>
    <row r="11" spans="2:73" x14ac:dyDescent="0.2">
      <c r="B11" s="820" t="s">
        <v>5</v>
      </c>
      <c r="C11" s="808">
        <v>3000</v>
      </c>
      <c r="D11" s="808">
        <v>2840</v>
      </c>
      <c r="E11" s="808">
        <v>2505</v>
      </c>
      <c r="F11" s="808">
        <v>2460</v>
      </c>
      <c r="G11" s="808">
        <v>2245</v>
      </c>
      <c r="H11" s="808">
        <v>2105.537750252664</v>
      </c>
      <c r="I11" s="808">
        <v>1830.3464916819003</v>
      </c>
      <c r="J11" s="808">
        <v>1952.5009481835568</v>
      </c>
      <c r="K11" s="808">
        <v>1899.1127259820812</v>
      </c>
      <c r="L11" s="808">
        <v>1851.5526156915219</v>
      </c>
      <c r="M11" s="808">
        <v>1902.8141571046654</v>
      </c>
      <c r="N11" s="809">
        <v>-2.5043331888561116E-2</v>
      </c>
      <c r="O11" s="809">
        <v>2.7685706027856138E-2</v>
      </c>
      <c r="P11" s="761"/>
      <c r="Q11" s="808">
        <v>740</v>
      </c>
      <c r="R11" s="808">
        <v>695</v>
      </c>
      <c r="S11" s="808">
        <v>720</v>
      </c>
      <c r="T11" s="808">
        <v>660</v>
      </c>
      <c r="U11" s="808">
        <v>785</v>
      </c>
      <c r="V11" s="808">
        <v>675</v>
      </c>
      <c r="W11" s="808">
        <v>580</v>
      </c>
      <c r="X11" s="808">
        <v>600</v>
      </c>
      <c r="Y11" s="808">
        <v>630</v>
      </c>
      <c r="Z11" s="808">
        <v>700</v>
      </c>
      <c r="AA11" s="808">
        <v>610</v>
      </c>
      <c r="AB11" s="808">
        <v>590</v>
      </c>
      <c r="AC11" s="808">
        <v>580</v>
      </c>
      <c r="AD11" s="808">
        <v>680</v>
      </c>
      <c r="AE11" s="808">
        <v>580</v>
      </c>
      <c r="AF11" s="808">
        <v>570</v>
      </c>
      <c r="AG11" s="808">
        <v>550</v>
      </c>
      <c r="AH11" s="808">
        <v>560</v>
      </c>
      <c r="AI11" s="808">
        <v>541.21125275204304</v>
      </c>
      <c r="AJ11" s="808">
        <v>535.93402330837796</v>
      </c>
      <c r="AK11" s="808">
        <v>529.95018102166023</v>
      </c>
      <c r="AL11" s="808">
        <v>498.44229317058239</v>
      </c>
      <c r="AM11" s="808">
        <v>396.63405846780205</v>
      </c>
      <c r="AN11" s="808">
        <v>388.84279375950177</v>
      </c>
      <c r="AO11" s="808">
        <v>511.18101744141416</v>
      </c>
      <c r="AP11" s="808">
        <v>533.68862201318211</v>
      </c>
      <c r="AQ11" s="808">
        <v>487.30936025685696</v>
      </c>
      <c r="AR11" s="808">
        <v>469.95020098424459</v>
      </c>
      <c r="AS11" s="808">
        <v>484.61517848069673</v>
      </c>
      <c r="AT11" s="808">
        <v>510.62620846175867</v>
      </c>
      <c r="AU11" s="808">
        <v>472.40989084854721</v>
      </c>
      <c r="AV11" s="808">
        <v>489.34986846357089</v>
      </c>
      <c r="AW11" s="808">
        <v>480.41669419004046</v>
      </c>
      <c r="AX11" s="808">
        <v>456.94659663587146</v>
      </c>
      <c r="AY11" s="808">
        <v>462.26499586693802</v>
      </c>
      <c r="AZ11" s="808">
        <v>479.64479292901245</v>
      </c>
      <c r="BA11" s="808">
        <v>454.844489466683</v>
      </c>
      <c r="BB11" s="808"/>
      <c r="BC11" s="808">
        <v>1565</v>
      </c>
      <c r="BD11" s="808">
        <v>1435</v>
      </c>
      <c r="BE11" s="808">
        <v>1380</v>
      </c>
      <c r="BF11" s="808">
        <v>1420</v>
      </c>
      <c r="BG11" s="808">
        <v>1180</v>
      </c>
      <c r="BH11" s="808">
        <v>1330</v>
      </c>
      <c r="BI11" s="808">
        <v>1200</v>
      </c>
      <c r="BJ11" s="808">
        <v>1260</v>
      </c>
      <c r="BK11" s="808">
        <v>1150</v>
      </c>
      <c r="BL11" s="808">
        <v>1110</v>
      </c>
      <c r="BM11" s="808">
        <v>1077.1452760604211</v>
      </c>
      <c r="BN11" s="808">
        <v>1028.3924741922426</v>
      </c>
      <c r="BO11" s="808">
        <v>785.47685222730388</v>
      </c>
      <c r="BP11" s="808">
        <v>1044.8696394545964</v>
      </c>
      <c r="BQ11" s="808">
        <v>957.25956124110155</v>
      </c>
      <c r="BR11" s="808">
        <v>995.24138694245539</v>
      </c>
      <c r="BS11" s="808">
        <v>961.75975931211815</v>
      </c>
      <c r="BT11" s="808">
        <v>937.36329082591192</v>
      </c>
      <c r="BU11" s="808">
        <v>941.90978879595048</v>
      </c>
    </row>
    <row r="12" spans="2:73" x14ac:dyDescent="0.2">
      <c r="B12" s="731" t="s">
        <v>15</v>
      </c>
      <c r="C12" s="732">
        <v>230</v>
      </c>
      <c r="D12" s="732">
        <v>250</v>
      </c>
      <c r="E12" s="732">
        <v>265</v>
      </c>
      <c r="F12" s="732">
        <v>280</v>
      </c>
      <c r="G12" s="732">
        <v>280</v>
      </c>
      <c r="H12" s="732">
        <v>340.5</v>
      </c>
      <c r="I12" s="732">
        <v>276.5</v>
      </c>
      <c r="J12" s="732">
        <v>409</v>
      </c>
      <c r="K12" s="732">
        <v>448.23750000000007</v>
      </c>
      <c r="L12" s="732"/>
      <c r="M12" s="732"/>
      <c r="N12" s="806"/>
      <c r="O12" s="806"/>
      <c r="P12" s="732"/>
      <c r="Q12" s="732"/>
      <c r="R12" s="732"/>
      <c r="S12" s="732"/>
      <c r="T12" s="73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c r="AT12" s="732"/>
      <c r="AU12" s="732"/>
      <c r="AV12" s="732"/>
      <c r="AW12" s="732"/>
      <c r="AX12" s="732"/>
      <c r="AY12" s="732"/>
      <c r="AZ12" s="732"/>
      <c r="BA12" s="732"/>
      <c r="BB12" s="732"/>
      <c r="BC12" s="732"/>
      <c r="BD12" s="732"/>
      <c r="BE12" s="732"/>
      <c r="BF12" s="761"/>
      <c r="BG12" s="761"/>
      <c r="BH12" s="761"/>
      <c r="BI12" s="761"/>
      <c r="BJ12" s="761"/>
      <c r="BK12" s="761"/>
      <c r="BL12" s="761"/>
      <c r="BM12" s="761"/>
      <c r="BN12" s="761"/>
      <c r="BO12" s="761"/>
      <c r="BP12" s="761"/>
      <c r="BQ12" s="761"/>
      <c r="BR12" s="761"/>
      <c r="BS12" s="761"/>
      <c r="BT12" s="761"/>
      <c r="BU12" s="761"/>
    </row>
    <row r="13" spans="2:73" x14ac:dyDescent="0.2">
      <c r="B13" s="731" t="s">
        <v>16</v>
      </c>
      <c r="C13" s="732">
        <v>220</v>
      </c>
      <c r="D13" s="732">
        <v>235</v>
      </c>
      <c r="E13" s="732">
        <v>240</v>
      </c>
      <c r="F13" s="732">
        <v>250</v>
      </c>
      <c r="G13" s="732">
        <v>255</v>
      </c>
      <c r="H13" s="732">
        <v>236.75581477493773</v>
      </c>
      <c r="I13" s="732">
        <v>196.26123397258797</v>
      </c>
      <c r="J13" s="732">
        <v>259.88180757427796</v>
      </c>
      <c r="K13" s="732">
        <v>300.60613657248967</v>
      </c>
      <c r="L13" s="811"/>
      <c r="M13" s="811"/>
      <c r="N13" s="806"/>
      <c r="O13" s="806"/>
      <c r="P13" s="732"/>
      <c r="Q13" s="732"/>
      <c r="R13" s="732"/>
      <c r="S13" s="732"/>
      <c r="T13" s="732"/>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c r="BC13" s="732"/>
      <c r="BD13" s="732"/>
      <c r="BE13" s="732"/>
      <c r="BF13" s="761"/>
      <c r="BG13" s="761"/>
      <c r="BH13" s="761"/>
      <c r="BI13" s="761"/>
      <c r="BJ13" s="761"/>
      <c r="BK13" s="761"/>
      <c r="BL13" s="761"/>
      <c r="BM13" s="761"/>
      <c r="BN13" s="761"/>
      <c r="BO13" s="761"/>
      <c r="BP13" s="761"/>
      <c r="BQ13" s="761"/>
      <c r="BR13" s="761"/>
      <c r="BS13" s="761"/>
      <c r="BT13" s="761"/>
      <c r="BU13" s="761"/>
    </row>
    <row r="14" spans="2:73" x14ac:dyDescent="0.2">
      <c r="B14" s="731" t="s">
        <v>17</v>
      </c>
      <c r="C14" s="732">
        <v>335</v>
      </c>
      <c r="D14" s="732">
        <v>340</v>
      </c>
      <c r="E14" s="732">
        <v>335</v>
      </c>
      <c r="F14" s="732">
        <v>340</v>
      </c>
      <c r="G14" s="732">
        <v>345</v>
      </c>
      <c r="H14" s="732">
        <v>372.26277000000005</v>
      </c>
      <c r="I14" s="732">
        <v>315.79295448973193</v>
      </c>
      <c r="J14" s="732">
        <v>297.89098835219602</v>
      </c>
      <c r="K14" s="732">
        <v>332.80725923401411</v>
      </c>
      <c r="L14" s="732"/>
      <c r="M14" s="732"/>
      <c r="N14" s="806"/>
      <c r="O14" s="806"/>
      <c r="P14" s="732"/>
      <c r="Q14" s="732"/>
      <c r="R14" s="732"/>
      <c r="S14" s="732"/>
      <c r="T14" s="73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61"/>
      <c r="BG14" s="761"/>
      <c r="BH14" s="761"/>
      <c r="BI14" s="761"/>
      <c r="BJ14" s="761"/>
      <c r="BK14" s="761"/>
      <c r="BL14" s="761"/>
      <c r="BM14" s="761"/>
      <c r="BN14" s="761"/>
      <c r="BO14" s="761"/>
      <c r="BP14" s="761"/>
      <c r="BQ14" s="761"/>
      <c r="BR14" s="761"/>
      <c r="BS14" s="761"/>
      <c r="BT14" s="761"/>
      <c r="BU14" s="761"/>
    </row>
    <row r="15" spans="2:73" x14ac:dyDescent="0.2">
      <c r="B15" s="731" t="s">
        <v>18</v>
      </c>
      <c r="C15" s="732">
        <v>1975</v>
      </c>
      <c r="D15" s="732">
        <v>1765</v>
      </c>
      <c r="E15" s="732">
        <v>1450</v>
      </c>
      <c r="F15" s="732">
        <v>1340</v>
      </c>
      <c r="G15" s="732">
        <v>1095</v>
      </c>
      <c r="H15" s="732">
        <v>871.19551282051236</v>
      </c>
      <c r="I15" s="732">
        <v>831.88593173076879</v>
      </c>
      <c r="J15" s="732">
        <v>703.39148104166634</v>
      </c>
      <c r="K15" s="732">
        <v>484.04564643253178</v>
      </c>
      <c r="L15" s="732"/>
      <c r="M15" s="732"/>
      <c r="N15" s="806"/>
      <c r="O15" s="806"/>
      <c r="P15" s="732"/>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732"/>
      <c r="AY15" s="732"/>
      <c r="AZ15" s="732"/>
      <c r="BA15" s="732"/>
      <c r="BB15" s="732"/>
      <c r="BC15" s="732"/>
      <c r="BD15" s="732"/>
      <c r="BE15" s="732"/>
      <c r="BF15" s="761"/>
      <c r="BG15" s="761"/>
      <c r="BH15" s="761"/>
      <c r="BI15" s="761"/>
      <c r="BJ15" s="761"/>
      <c r="BK15" s="761"/>
      <c r="BL15" s="761"/>
      <c r="BM15" s="761"/>
      <c r="BN15" s="761"/>
      <c r="BO15" s="761"/>
      <c r="BP15" s="761"/>
      <c r="BQ15" s="761"/>
      <c r="BR15" s="761"/>
      <c r="BS15" s="761"/>
      <c r="BT15" s="761"/>
      <c r="BU15" s="761"/>
    </row>
    <row r="16" spans="2:73" x14ac:dyDescent="0.2">
      <c r="B16" s="731" t="s">
        <v>21</v>
      </c>
      <c r="C16" s="732">
        <v>175</v>
      </c>
      <c r="D16" s="732">
        <v>180</v>
      </c>
      <c r="E16" s="732">
        <v>145</v>
      </c>
      <c r="F16" s="732">
        <v>175</v>
      </c>
      <c r="G16" s="732">
        <v>195</v>
      </c>
      <c r="H16" s="732">
        <v>108.82365265721357</v>
      </c>
      <c r="I16" s="732">
        <v>58.546371488811637</v>
      </c>
      <c r="J16" s="732">
        <v>123.40867121541667</v>
      </c>
      <c r="K16" s="732">
        <v>170.71220056551812</v>
      </c>
      <c r="L16" s="732"/>
      <c r="M16" s="732"/>
      <c r="N16" s="806"/>
      <c r="O16" s="806"/>
      <c r="P16" s="732"/>
      <c r="Q16" s="732"/>
      <c r="R16" s="732"/>
      <c r="S16" s="732"/>
      <c r="T16" s="732"/>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61"/>
      <c r="BG16" s="761"/>
      <c r="BH16" s="761"/>
      <c r="BI16" s="761"/>
      <c r="BJ16" s="761"/>
      <c r="BK16" s="761"/>
      <c r="BL16" s="761"/>
      <c r="BM16" s="761"/>
      <c r="BN16" s="761"/>
      <c r="BO16" s="761"/>
      <c r="BP16" s="761"/>
      <c r="BQ16" s="761"/>
      <c r="BR16" s="761"/>
      <c r="BS16" s="761"/>
      <c r="BT16" s="761"/>
      <c r="BU16" s="761"/>
    </row>
    <row r="17" spans="2:73" x14ac:dyDescent="0.2">
      <c r="B17" s="802" t="s">
        <v>19</v>
      </c>
      <c r="C17" s="735">
        <v>65</v>
      </c>
      <c r="D17" s="735">
        <v>70</v>
      </c>
      <c r="E17" s="735">
        <v>70</v>
      </c>
      <c r="F17" s="735">
        <v>75</v>
      </c>
      <c r="G17" s="735">
        <v>75</v>
      </c>
      <c r="H17" s="735">
        <v>176</v>
      </c>
      <c r="I17" s="735">
        <v>151.35999999999999</v>
      </c>
      <c r="J17" s="735">
        <v>158.928</v>
      </c>
      <c r="K17" s="735">
        <v>162.70398317752765</v>
      </c>
      <c r="L17" s="735"/>
      <c r="M17" s="735"/>
      <c r="N17" s="810"/>
      <c r="O17" s="810"/>
      <c r="P17" s="732"/>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c r="AT17" s="735"/>
      <c r="AU17" s="735"/>
      <c r="AV17" s="735"/>
      <c r="AW17" s="735"/>
      <c r="AX17" s="735"/>
      <c r="AY17" s="735"/>
      <c r="AZ17" s="735"/>
      <c r="BA17" s="735"/>
      <c r="BB17" s="735"/>
      <c r="BC17" s="735"/>
      <c r="BD17" s="735"/>
      <c r="BE17" s="735"/>
      <c r="BF17" s="735"/>
      <c r="BG17" s="735"/>
      <c r="BH17" s="735"/>
      <c r="BI17" s="735"/>
      <c r="BJ17" s="735"/>
      <c r="BK17" s="735"/>
      <c r="BL17" s="735"/>
      <c r="BM17" s="735"/>
      <c r="BN17" s="735"/>
      <c r="BO17" s="735"/>
      <c r="BP17" s="735"/>
      <c r="BQ17" s="735"/>
      <c r="BR17" s="735"/>
      <c r="BS17" s="735"/>
      <c r="BT17" s="735"/>
      <c r="BU17" s="735"/>
    </row>
    <row r="18" spans="2:73" x14ac:dyDescent="0.2">
      <c r="B18" s="820" t="s">
        <v>12</v>
      </c>
      <c r="C18" s="808">
        <v>540</v>
      </c>
      <c r="D18" s="808">
        <v>515</v>
      </c>
      <c r="E18" s="808">
        <v>560</v>
      </c>
      <c r="F18" s="808">
        <v>570</v>
      </c>
      <c r="G18" s="808">
        <v>565</v>
      </c>
      <c r="H18" s="808">
        <v>778.08320342788977</v>
      </c>
      <c r="I18" s="808">
        <v>608.13624048806309</v>
      </c>
      <c r="J18" s="808">
        <v>668.21339713105203</v>
      </c>
      <c r="K18" s="808">
        <v>684.9524888003391</v>
      </c>
      <c r="L18" s="808">
        <v>753.07122019596136</v>
      </c>
      <c r="M18" s="808">
        <v>585.49247519061646</v>
      </c>
      <c r="N18" s="809">
        <v>9.9450301312035361E-2</v>
      </c>
      <c r="O18" s="809">
        <v>-0.22252708709508007</v>
      </c>
      <c r="P18" s="761"/>
      <c r="Q18" s="808">
        <v>145</v>
      </c>
      <c r="R18" s="808">
        <v>125</v>
      </c>
      <c r="S18" s="808">
        <v>135</v>
      </c>
      <c r="T18" s="808">
        <v>130</v>
      </c>
      <c r="U18" s="808">
        <v>125</v>
      </c>
      <c r="V18" s="808">
        <v>115</v>
      </c>
      <c r="W18" s="808">
        <v>140</v>
      </c>
      <c r="X18" s="808">
        <v>135</v>
      </c>
      <c r="Y18" s="808">
        <v>165</v>
      </c>
      <c r="Z18" s="808">
        <v>130</v>
      </c>
      <c r="AA18" s="808">
        <v>150</v>
      </c>
      <c r="AB18" s="808">
        <v>135</v>
      </c>
      <c r="AC18" s="808">
        <v>160</v>
      </c>
      <c r="AD18" s="808">
        <v>135</v>
      </c>
      <c r="AE18" s="808">
        <v>145</v>
      </c>
      <c r="AF18" s="808">
        <v>135</v>
      </c>
      <c r="AG18" s="808">
        <v>155</v>
      </c>
      <c r="AH18" s="808">
        <v>140</v>
      </c>
      <c r="AI18" s="808">
        <v>240.21096300378332</v>
      </c>
      <c r="AJ18" s="808">
        <v>214.06237843934539</v>
      </c>
      <c r="AK18" s="808">
        <v>176.27563418226805</v>
      </c>
      <c r="AL18" s="808">
        <v>147.53422780249306</v>
      </c>
      <c r="AM18" s="808">
        <v>203.59519346765734</v>
      </c>
      <c r="AN18" s="808">
        <v>101.8822645703309</v>
      </c>
      <c r="AO18" s="808">
        <v>141.80865487058995</v>
      </c>
      <c r="AP18" s="808">
        <v>160.85012757948488</v>
      </c>
      <c r="AQ18" s="808">
        <v>104.72562475285108</v>
      </c>
      <c r="AR18" s="808">
        <v>145.73065634093609</v>
      </c>
      <c r="AS18" s="808">
        <v>315.12539370390522</v>
      </c>
      <c r="AT18" s="808">
        <v>102.63172233335963</v>
      </c>
      <c r="AU18" s="808">
        <v>162.54861893272101</v>
      </c>
      <c r="AV18" s="808">
        <v>152.80718615389532</v>
      </c>
      <c r="AW18" s="808">
        <v>109.74059527354319</v>
      </c>
      <c r="AX18" s="808">
        <v>259.85608844017952</v>
      </c>
      <c r="AY18" s="808">
        <v>265.19027103183265</v>
      </c>
      <c r="AZ18" s="808">
        <v>228.80208374240681</v>
      </c>
      <c r="BA18" s="808">
        <v>134.61170030145004</v>
      </c>
      <c r="BB18" s="808"/>
      <c r="BC18" s="808">
        <v>270</v>
      </c>
      <c r="BD18" s="808">
        <v>270</v>
      </c>
      <c r="BE18" s="808">
        <v>265</v>
      </c>
      <c r="BF18" s="808">
        <v>240</v>
      </c>
      <c r="BG18" s="808">
        <v>275</v>
      </c>
      <c r="BH18" s="808">
        <v>295</v>
      </c>
      <c r="BI18" s="808">
        <v>285</v>
      </c>
      <c r="BJ18" s="808">
        <v>295</v>
      </c>
      <c r="BK18" s="808">
        <v>280</v>
      </c>
      <c r="BL18" s="808">
        <v>295</v>
      </c>
      <c r="BM18" s="808">
        <v>454.27334144312874</v>
      </c>
      <c r="BN18" s="808">
        <v>323.80986198476114</v>
      </c>
      <c r="BO18" s="808">
        <v>305.47745803798824</v>
      </c>
      <c r="BP18" s="808">
        <v>302.6587824500748</v>
      </c>
      <c r="BQ18" s="808">
        <v>250.45628109378717</v>
      </c>
      <c r="BR18" s="808">
        <v>417.75711603726484</v>
      </c>
      <c r="BS18" s="808">
        <v>315.35580508661633</v>
      </c>
      <c r="BT18" s="808">
        <v>369.59668371372271</v>
      </c>
      <c r="BU18" s="808">
        <v>493.99235477423946</v>
      </c>
    </row>
    <row r="19" spans="2:73" x14ac:dyDescent="0.2">
      <c r="B19" s="731" t="s">
        <v>15</v>
      </c>
      <c r="C19" s="732">
        <v>55</v>
      </c>
      <c r="D19" s="732">
        <v>55</v>
      </c>
      <c r="E19" s="732">
        <v>50</v>
      </c>
      <c r="F19" s="732">
        <v>50</v>
      </c>
      <c r="G19" s="732">
        <v>50</v>
      </c>
      <c r="H19" s="732">
        <v>78.673943853660191</v>
      </c>
      <c r="I19" s="732">
        <v>102.36759275100432</v>
      </c>
      <c r="J19" s="732">
        <v>109.86707709382719</v>
      </c>
      <c r="K19" s="732">
        <v>111.5754570271237</v>
      </c>
      <c r="L19" s="732"/>
      <c r="M19" s="732"/>
      <c r="N19" s="806"/>
      <c r="O19" s="806"/>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61"/>
      <c r="BG19" s="761"/>
      <c r="BH19" s="761"/>
      <c r="BI19" s="761"/>
      <c r="BJ19" s="761"/>
      <c r="BK19" s="761"/>
      <c r="BL19" s="761"/>
      <c r="BM19" s="761"/>
      <c r="BN19" s="761"/>
      <c r="BO19" s="761"/>
      <c r="BP19" s="761"/>
      <c r="BQ19" s="761"/>
      <c r="BR19" s="761"/>
      <c r="BS19" s="761"/>
      <c r="BT19" s="761"/>
      <c r="BU19" s="761"/>
    </row>
    <row r="20" spans="2:73" x14ac:dyDescent="0.2">
      <c r="B20" s="731" t="s">
        <v>16</v>
      </c>
      <c r="C20" s="732">
        <v>105</v>
      </c>
      <c r="D20" s="732">
        <v>75</v>
      </c>
      <c r="E20" s="732">
        <v>110</v>
      </c>
      <c r="F20" s="732">
        <v>115</v>
      </c>
      <c r="G20" s="732">
        <v>105</v>
      </c>
      <c r="H20" s="732">
        <v>119.94230920587333</v>
      </c>
      <c r="I20" s="732">
        <v>111.44407895125806</v>
      </c>
      <c r="J20" s="732">
        <v>118.19066017144522</v>
      </c>
      <c r="K20" s="732">
        <v>112.50407083357092</v>
      </c>
      <c r="L20" s="732"/>
      <c r="M20" s="732"/>
      <c r="N20" s="806"/>
      <c r="O20" s="806"/>
      <c r="P20" s="806"/>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c r="BC20" s="732"/>
      <c r="BD20" s="732"/>
      <c r="BE20" s="732"/>
      <c r="BF20" s="761"/>
      <c r="BG20" s="761"/>
      <c r="BH20" s="761"/>
      <c r="BI20" s="761"/>
      <c r="BJ20" s="761"/>
      <c r="BK20" s="761"/>
      <c r="BL20" s="761"/>
      <c r="BM20" s="761"/>
      <c r="BN20" s="761"/>
      <c r="BO20" s="761"/>
      <c r="BP20" s="761"/>
      <c r="BQ20" s="761"/>
      <c r="BR20" s="761"/>
      <c r="BS20" s="761"/>
      <c r="BT20" s="761"/>
      <c r="BU20" s="761"/>
    </row>
    <row r="21" spans="2:73" ht="11.1" customHeight="1" x14ac:dyDescent="0.2">
      <c r="B21" s="731" t="s">
        <v>17</v>
      </c>
      <c r="C21" s="732">
        <v>10</v>
      </c>
      <c r="D21" s="732">
        <v>10</v>
      </c>
      <c r="E21" s="732">
        <v>15</v>
      </c>
      <c r="F21" s="732">
        <v>15</v>
      </c>
      <c r="G21" s="732">
        <v>15</v>
      </c>
      <c r="H21" s="732">
        <v>66.095677789015909</v>
      </c>
      <c r="I21" s="732">
        <v>61.980114192581794</v>
      </c>
      <c r="J21" s="732">
        <v>65.330286852253522</v>
      </c>
      <c r="K21" s="732">
        <v>65.807948929204059</v>
      </c>
      <c r="L21" s="732"/>
      <c r="M21" s="732"/>
      <c r="N21" s="806"/>
      <c r="O21" s="806"/>
      <c r="P21" s="806"/>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61"/>
      <c r="BG21" s="761"/>
      <c r="BH21" s="761"/>
      <c r="BI21" s="761"/>
      <c r="BJ21" s="761"/>
      <c r="BK21" s="761"/>
      <c r="BL21" s="761"/>
      <c r="BM21" s="761"/>
      <c r="BN21" s="761"/>
      <c r="BO21" s="761"/>
      <c r="BP21" s="761"/>
      <c r="BQ21" s="761"/>
      <c r="BR21" s="761"/>
      <c r="BS21" s="761"/>
      <c r="BT21" s="761"/>
      <c r="BU21" s="761"/>
    </row>
    <row r="22" spans="2:73" x14ac:dyDescent="0.2">
      <c r="B22" s="731" t="s">
        <v>18</v>
      </c>
      <c r="C22" s="732">
        <v>215</v>
      </c>
      <c r="D22" s="732">
        <v>230</v>
      </c>
      <c r="E22" s="732">
        <v>225</v>
      </c>
      <c r="F22" s="732">
        <v>220</v>
      </c>
      <c r="G22" s="732">
        <v>215</v>
      </c>
      <c r="H22" s="732">
        <v>309.82019749353759</v>
      </c>
      <c r="I22" s="732">
        <v>214.39977033739905</v>
      </c>
      <c r="J22" s="732">
        <v>221.7533293036345</v>
      </c>
      <c r="K22" s="732">
        <v>214.99556302967764</v>
      </c>
      <c r="L22" s="732"/>
      <c r="M22" s="732"/>
      <c r="N22" s="806"/>
      <c r="O22" s="806"/>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61"/>
      <c r="BG22" s="761"/>
      <c r="BH22" s="761"/>
      <c r="BI22" s="761"/>
      <c r="BJ22" s="761"/>
      <c r="BK22" s="761"/>
      <c r="BL22" s="761"/>
      <c r="BM22" s="761"/>
      <c r="BN22" s="761"/>
      <c r="BO22" s="761"/>
      <c r="BP22" s="761"/>
      <c r="BQ22" s="761"/>
      <c r="BR22" s="761"/>
      <c r="BS22" s="761"/>
      <c r="BT22" s="761"/>
      <c r="BU22" s="761"/>
    </row>
    <row r="23" spans="2:73" x14ac:dyDescent="0.2">
      <c r="B23" s="802" t="s">
        <v>19</v>
      </c>
      <c r="C23" s="735">
        <v>155</v>
      </c>
      <c r="D23" s="735">
        <v>145</v>
      </c>
      <c r="E23" s="735">
        <v>160</v>
      </c>
      <c r="F23" s="735">
        <v>170</v>
      </c>
      <c r="G23" s="735">
        <v>180</v>
      </c>
      <c r="H23" s="735">
        <v>203.55107508580284</v>
      </c>
      <c r="I23" s="735">
        <v>117.94468425581988</v>
      </c>
      <c r="J23" s="735">
        <v>153.07204370989172</v>
      </c>
      <c r="K23" s="735">
        <v>180.06944898076284</v>
      </c>
      <c r="L23" s="735"/>
      <c r="M23" s="735"/>
      <c r="N23" s="810"/>
      <c r="O23" s="810"/>
      <c r="P23" s="732"/>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5"/>
      <c r="BB23" s="735"/>
      <c r="BC23" s="735"/>
      <c r="BD23" s="735"/>
      <c r="BE23" s="735"/>
      <c r="BF23" s="735"/>
      <c r="BG23" s="735"/>
      <c r="BH23" s="735"/>
      <c r="BI23" s="735"/>
      <c r="BJ23" s="735"/>
      <c r="BK23" s="735"/>
      <c r="BL23" s="735"/>
      <c r="BM23" s="735"/>
      <c r="BN23" s="735"/>
      <c r="BO23" s="735"/>
      <c r="BP23" s="735"/>
      <c r="BQ23" s="735"/>
      <c r="BR23" s="735"/>
      <c r="BS23" s="735"/>
      <c r="BT23" s="735"/>
      <c r="BU23" s="735"/>
    </row>
    <row r="24" spans="2:73" x14ac:dyDescent="0.2">
      <c r="B24" s="820" t="s">
        <v>13</v>
      </c>
      <c r="C24" s="808">
        <v>60</v>
      </c>
      <c r="D24" s="808">
        <v>205</v>
      </c>
      <c r="E24" s="808">
        <v>220</v>
      </c>
      <c r="F24" s="808">
        <v>100</v>
      </c>
      <c r="G24" s="808">
        <v>235</v>
      </c>
      <c r="H24" s="808">
        <v>218.82799632930983</v>
      </c>
      <c r="I24" s="808">
        <v>108.88601227321639</v>
      </c>
      <c r="J24" s="808">
        <v>168.88811626284198</v>
      </c>
      <c r="K24" s="808">
        <v>192.65496448538445</v>
      </c>
      <c r="L24" s="808">
        <v>169.54485937865255</v>
      </c>
      <c r="M24" s="808">
        <v>156.31084451513354</v>
      </c>
      <c r="N24" s="809">
        <v>-0.11995592830147461</v>
      </c>
      <c r="O24" s="809">
        <v>-7.8056125747598459E-2</v>
      </c>
      <c r="P24" s="761"/>
      <c r="Q24" s="808">
        <v>15</v>
      </c>
      <c r="R24" s="808">
        <v>15</v>
      </c>
      <c r="S24" s="808">
        <v>55</v>
      </c>
      <c r="T24" s="808">
        <v>50</v>
      </c>
      <c r="U24" s="808">
        <v>50</v>
      </c>
      <c r="V24" s="808">
        <v>50</v>
      </c>
      <c r="W24" s="808">
        <v>55</v>
      </c>
      <c r="X24" s="808">
        <v>60</v>
      </c>
      <c r="Y24" s="808">
        <v>55</v>
      </c>
      <c r="Z24" s="808">
        <v>55</v>
      </c>
      <c r="AA24" s="808">
        <v>35</v>
      </c>
      <c r="AB24" s="808">
        <v>15</v>
      </c>
      <c r="AC24" s="808">
        <v>25</v>
      </c>
      <c r="AD24" s="808">
        <v>25</v>
      </c>
      <c r="AE24" s="808">
        <v>55</v>
      </c>
      <c r="AF24" s="808">
        <v>55</v>
      </c>
      <c r="AG24" s="808">
        <v>55</v>
      </c>
      <c r="AH24" s="808">
        <v>55</v>
      </c>
      <c r="AI24" s="808">
        <v>54.706999082327457</v>
      </c>
      <c r="AJ24" s="808">
        <v>54.706999082327457</v>
      </c>
      <c r="AK24" s="808">
        <v>54.706999082327457</v>
      </c>
      <c r="AL24" s="808">
        <v>54.706999082327457</v>
      </c>
      <c r="AM24" s="808">
        <v>33.175852077934877</v>
      </c>
      <c r="AN24" s="808">
        <v>18.290451516342788</v>
      </c>
      <c r="AO24" s="808">
        <v>21.426618642480928</v>
      </c>
      <c r="AP24" s="808">
        <v>35.993090036457801</v>
      </c>
      <c r="AQ24" s="808">
        <v>35.864535507985934</v>
      </c>
      <c r="AR24" s="808">
        <v>38.430517445326473</v>
      </c>
      <c r="AS24" s="808">
        <v>38.430517445326473</v>
      </c>
      <c r="AT24" s="808">
        <v>56.162545864203082</v>
      </c>
      <c r="AU24" s="808">
        <v>44.060782829446495</v>
      </c>
      <c r="AV24" s="808">
        <v>48.018266583748236</v>
      </c>
      <c r="AW24" s="808">
        <v>48.688351384265005</v>
      </c>
      <c r="AX24" s="808">
        <v>51.887563687924718</v>
      </c>
      <c r="AY24" s="808">
        <v>43.96081217645191</v>
      </c>
      <c r="AZ24" s="808">
        <v>43.256327167873309</v>
      </c>
      <c r="BA24" s="808">
        <v>40.884465859857279</v>
      </c>
      <c r="BB24" s="808"/>
      <c r="BC24" s="808">
        <v>30</v>
      </c>
      <c r="BD24" s="808">
        <v>30</v>
      </c>
      <c r="BE24" s="808">
        <v>105</v>
      </c>
      <c r="BF24" s="808">
        <v>100</v>
      </c>
      <c r="BG24" s="808">
        <v>115</v>
      </c>
      <c r="BH24" s="808">
        <v>110</v>
      </c>
      <c r="BI24" s="808">
        <v>50</v>
      </c>
      <c r="BJ24" s="808">
        <v>50</v>
      </c>
      <c r="BK24" s="808">
        <v>110</v>
      </c>
      <c r="BL24" s="808">
        <v>110</v>
      </c>
      <c r="BM24" s="808">
        <v>109.41399816465491</v>
      </c>
      <c r="BN24" s="808">
        <v>109.41399816465491</v>
      </c>
      <c r="BO24" s="808">
        <v>51.466303594277662</v>
      </c>
      <c r="BP24" s="808">
        <v>57.419708678938733</v>
      </c>
      <c r="BQ24" s="808">
        <v>74.295052953312407</v>
      </c>
      <c r="BR24" s="808">
        <v>94.593063309529555</v>
      </c>
      <c r="BS24" s="808">
        <v>92.079049413194724</v>
      </c>
      <c r="BT24" s="808">
        <v>100.57591507218973</v>
      </c>
      <c r="BU24" s="808">
        <v>87.217139344325219</v>
      </c>
    </row>
    <row r="25" spans="2:73" x14ac:dyDescent="0.2">
      <c r="B25" s="731" t="s">
        <v>15</v>
      </c>
      <c r="C25" s="732">
        <v>25</v>
      </c>
      <c r="D25" s="732">
        <v>-25</v>
      </c>
      <c r="E25" s="732">
        <v>90</v>
      </c>
      <c r="F25" s="732">
        <v>55</v>
      </c>
      <c r="G25" s="732">
        <v>55</v>
      </c>
      <c r="H25" s="732">
        <v>29.756842744181988</v>
      </c>
      <c r="I25" s="732">
        <v>5.2641984839475882</v>
      </c>
      <c r="J25" s="732">
        <v>32.304510687106848</v>
      </c>
      <c r="K25" s="732">
        <v>43.709587217902488</v>
      </c>
      <c r="L25" s="732"/>
      <c r="M25" s="732"/>
      <c r="N25" s="806"/>
      <c r="O25" s="806"/>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61"/>
      <c r="BG25" s="761"/>
      <c r="BH25" s="761"/>
      <c r="BI25" s="761"/>
      <c r="BJ25" s="761"/>
      <c r="BK25" s="761"/>
      <c r="BL25" s="761"/>
      <c r="BM25" s="761"/>
      <c r="BN25" s="761"/>
      <c r="BO25" s="761"/>
      <c r="BP25" s="761"/>
      <c r="BQ25" s="761"/>
      <c r="BR25" s="761"/>
      <c r="BS25" s="761"/>
      <c r="BT25" s="761"/>
      <c r="BU25" s="761"/>
    </row>
    <row r="26" spans="2:73" x14ac:dyDescent="0.2">
      <c r="B26" s="731" t="s">
        <v>16</v>
      </c>
      <c r="C26" s="732">
        <v>-20</v>
      </c>
      <c r="D26" s="732">
        <v>70</v>
      </c>
      <c r="E26" s="732">
        <v>10</v>
      </c>
      <c r="F26" s="732">
        <v>5</v>
      </c>
      <c r="G26" s="732">
        <v>20</v>
      </c>
      <c r="H26" s="732">
        <v>13.816563051472052</v>
      </c>
      <c r="I26" s="732">
        <v>10.937957956517167</v>
      </c>
      <c r="J26" s="732">
        <v>18.36706962395882</v>
      </c>
      <c r="K26" s="732">
        <v>30.285761647354615</v>
      </c>
      <c r="L26" s="732"/>
      <c r="M26" s="732"/>
      <c r="N26" s="806"/>
      <c r="O26" s="806"/>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61"/>
      <c r="BG26" s="761"/>
      <c r="BH26" s="761"/>
      <c r="BI26" s="761"/>
      <c r="BJ26" s="761"/>
      <c r="BK26" s="761"/>
      <c r="BL26" s="761"/>
      <c r="BM26" s="761"/>
      <c r="BN26" s="761"/>
      <c r="BO26" s="761"/>
      <c r="BP26" s="761"/>
      <c r="BQ26" s="761"/>
      <c r="BR26" s="761"/>
      <c r="BS26" s="761"/>
      <c r="BT26" s="761"/>
      <c r="BU26" s="761"/>
    </row>
    <row r="27" spans="2:73" x14ac:dyDescent="0.2">
      <c r="B27" s="731" t="s">
        <v>17</v>
      </c>
      <c r="C27" s="732">
        <v>-35</v>
      </c>
      <c r="D27" s="732">
        <v>5</v>
      </c>
      <c r="E27" s="732">
        <v>0</v>
      </c>
      <c r="F27" s="732">
        <v>-40</v>
      </c>
      <c r="G27" s="732">
        <v>5</v>
      </c>
      <c r="H27" s="732">
        <v>6.5179416857432164</v>
      </c>
      <c r="I27" s="732">
        <v>5.8553822804134112</v>
      </c>
      <c r="J27" s="732">
        <v>12.280730302863745</v>
      </c>
      <c r="K27" s="732">
        <v>6.7195432283919407</v>
      </c>
      <c r="L27" s="732"/>
      <c r="M27" s="732"/>
      <c r="N27" s="806"/>
      <c r="O27" s="806"/>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61"/>
      <c r="BG27" s="761"/>
      <c r="BH27" s="761"/>
      <c r="BI27" s="761"/>
      <c r="BJ27" s="761"/>
      <c r="BK27" s="761"/>
      <c r="BL27" s="761"/>
      <c r="BM27" s="761"/>
      <c r="BN27" s="761"/>
      <c r="BO27" s="761"/>
      <c r="BP27" s="761"/>
      <c r="BQ27" s="761"/>
      <c r="BR27" s="761"/>
      <c r="BS27" s="761"/>
      <c r="BT27" s="761"/>
      <c r="BU27" s="761"/>
    </row>
    <row r="28" spans="2:73" x14ac:dyDescent="0.2">
      <c r="B28" s="731" t="s">
        <v>18</v>
      </c>
      <c r="C28" s="732">
        <v>-5</v>
      </c>
      <c r="D28" s="732">
        <v>45</v>
      </c>
      <c r="E28" s="732">
        <v>80</v>
      </c>
      <c r="F28" s="732">
        <v>45</v>
      </c>
      <c r="G28" s="732">
        <v>10</v>
      </c>
      <c r="H28" s="732">
        <v>66.120736878098015</v>
      </c>
      <c r="I28" s="732">
        <v>35.272223682654726</v>
      </c>
      <c r="J28" s="732">
        <v>38.772271791670036</v>
      </c>
      <c r="K28" s="732">
        <v>26.403829484352507</v>
      </c>
      <c r="L28" s="732"/>
      <c r="M28" s="732"/>
      <c r="N28" s="806"/>
      <c r="O28" s="806"/>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61"/>
      <c r="BG28" s="761"/>
      <c r="BH28" s="761"/>
      <c r="BI28" s="761"/>
      <c r="BJ28" s="761"/>
      <c r="BK28" s="761"/>
      <c r="BL28" s="761"/>
      <c r="BM28" s="761"/>
      <c r="BN28" s="761"/>
      <c r="BO28" s="761"/>
      <c r="BP28" s="761"/>
      <c r="BQ28" s="761"/>
      <c r="BR28" s="761"/>
      <c r="BS28" s="761"/>
      <c r="BT28" s="761"/>
      <c r="BU28" s="761"/>
    </row>
    <row r="29" spans="2:73" x14ac:dyDescent="0.2">
      <c r="B29" s="802" t="s">
        <v>19</v>
      </c>
      <c r="C29" s="735">
        <v>95</v>
      </c>
      <c r="D29" s="735">
        <v>110</v>
      </c>
      <c r="E29" s="735">
        <v>40</v>
      </c>
      <c r="F29" s="735">
        <v>35</v>
      </c>
      <c r="G29" s="735">
        <v>145</v>
      </c>
      <c r="H29" s="735">
        <v>102.61591196981455</v>
      </c>
      <c r="I29" s="735">
        <v>51.556249869683498</v>
      </c>
      <c r="J29" s="735">
        <v>67.163533857242527</v>
      </c>
      <c r="K29" s="735">
        <v>85.536242907382899</v>
      </c>
      <c r="L29" s="735"/>
      <c r="M29" s="735"/>
      <c r="N29" s="810"/>
      <c r="O29" s="810"/>
      <c r="P29" s="732"/>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row>
    <row r="30" spans="2:73" x14ac:dyDescent="0.2">
      <c r="B30" s="820" t="s">
        <v>10</v>
      </c>
      <c r="C30" s="808">
        <v>215</v>
      </c>
      <c r="D30" s="808">
        <v>205</v>
      </c>
      <c r="E30" s="808">
        <v>195</v>
      </c>
      <c r="F30" s="808">
        <v>210</v>
      </c>
      <c r="G30" s="808">
        <v>205</v>
      </c>
      <c r="H30" s="808">
        <v>144.371088411681</v>
      </c>
      <c r="I30" s="808">
        <v>129.77199999999999</v>
      </c>
      <c r="J30" s="808">
        <v>134.92660999999998</v>
      </c>
      <c r="K30" s="808">
        <v>105.9654</v>
      </c>
      <c r="L30" s="808">
        <v>92.393000000000001</v>
      </c>
      <c r="M30" s="808">
        <v>89.63056791240335</v>
      </c>
      <c r="N30" s="809">
        <v>-0.12808331776221293</v>
      </c>
      <c r="O30" s="809">
        <v>-2.9898716218724863E-2</v>
      </c>
      <c r="P30" s="761"/>
      <c r="Q30" s="808">
        <v>55</v>
      </c>
      <c r="R30" s="808">
        <v>60</v>
      </c>
      <c r="S30" s="808">
        <v>60</v>
      </c>
      <c r="T30" s="808">
        <v>50</v>
      </c>
      <c r="U30" s="808">
        <v>50</v>
      </c>
      <c r="V30" s="808">
        <v>50</v>
      </c>
      <c r="W30" s="808">
        <v>50</v>
      </c>
      <c r="X30" s="808">
        <v>50</v>
      </c>
      <c r="Y30" s="808">
        <v>50</v>
      </c>
      <c r="Z30" s="808">
        <v>50</v>
      </c>
      <c r="AA30" s="808">
        <v>55</v>
      </c>
      <c r="AB30" s="808">
        <v>50</v>
      </c>
      <c r="AC30" s="808">
        <v>50</v>
      </c>
      <c r="AD30" s="808">
        <v>65</v>
      </c>
      <c r="AE30" s="808">
        <v>55</v>
      </c>
      <c r="AF30" s="808">
        <v>50</v>
      </c>
      <c r="AG30" s="808">
        <v>50</v>
      </c>
      <c r="AH30" s="808">
        <v>55</v>
      </c>
      <c r="AI30" s="808">
        <v>35.253865920000003</v>
      </c>
      <c r="AJ30" s="808">
        <v>35.729599999999998</v>
      </c>
      <c r="AK30" s="808">
        <v>37.484800000000007</v>
      </c>
      <c r="AL30" s="808">
        <v>35.900320000000001</v>
      </c>
      <c r="AM30" s="808">
        <v>32.069000000000003</v>
      </c>
      <c r="AN30" s="808">
        <v>29.286999999999999</v>
      </c>
      <c r="AO30" s="808">
        <v>32.602000000000004</v>
      </c>
      <c r="AP30" s="808">
        <v>35.814</v>
      </c>
      <c r="AQ30" s="808">
        <v>33.107999999999997</v>
      </c>
      <c r="AR30" s="808">
        <v>35.045249999999996</v>
      </c>
      <c r="AS30" s="808">
        <v>34.968000000000004</v>
      </c>
      <c r="AT30" s="808">
        <v>31.80536</v>
      </c>
      <c r="AU30" s="808">
        <v>29.650399999999998</v>
      </c>
      <c r="AV30" s="808">
        <v>26.92</v>
      </c>
      <c r="AW30" s="808">
        <v>25.78</v>
      </c>
      <c r="AX30" s="808">
        <v>23.614999999999998</v>
      </c>
      <c r="AY30" s="808">
        <v>22.503</v>
      </c>
      <c r="AZ30" s="808">
        <v>24.2</v>
      </c>
      <c r="BA30" s="808">
        <v>22.44</v>
      </c>
      <c r="BB30" s="808"/>
      <c r="BC30" s="808">
        <v>100</v>
      </c>
      <c r="BD30" s="808">
        <v>115</v>
      </c>
      <c r="BE30" s="808">
        <v>110</v>
      </c>
      <c r="BF30" s="808">
        <v>100</v>
      </c>
      <c r="BG30" s="808">
        <v>100</v>
      </c>
      <c r="BH30" s="808">
        <v>100</v>
      </c>
      <c r="BI30" s="808">
        <v>105</v>
      </c>
      <c r="BJ30" s="808">
        <v>115</v>
      </c>
      <c r="BK30" s="808">
        <v>105</v>
      </c>
      <c r="BL30" s="808">
        <v>105</v>
      </c>
      <c r="BM30" s="808">
        <v>70.98346592</v>
      </c>
      <c r="BN30" s="808">
        <v>73.385120000000001</v>
      </c>
      <c r="BO30" s="808">
        <v>61.356000000000002</v>
      </c>
      <c r="BP30" s="808">
        <v>68.415999999999997</v>
      </c>
      <c r="BQ30" s="808">
        <v>68.153249999999986</v>
      </c>
      <c r="BR30" s="808">
        <v>66.773359999999997</v>
      </c>
      <c r="BS30" s="808">
        <v>56.570399999999999</v>
      </c>
      <c r="BT30" s="808">
        <v>49.394999999999996</v>
      </c>
      <c r="BU30" s="808">
        <v>46.703000000000003</v>
      </c>
    </row>
    <row r="31" spans="2:73" x14ac:dyDescent="0.2">
      <c r="B31" s="731" t="s">
        <v>15</v>
      </c>
      <c r="C31" s="732">
        <v>15</v>
      </c>
      <c r="D31" s="732">
        <v>15</v>
      </c>
      <c r="E31" s="732">
        <v>10</v>
      </c>
      <c r="F31" s="732">
        <v>15</v>
      </c>
      <c r="G31" s="732">
        <v>15</v>
      </c>
      <c r="H31" s="732">
        <v>38.113967340683786</v>
      </c>
      <c r="I31" s="732">
        <v>35.038440000000001</v>
      </c>
      <c r="J31" s="732">
        <v>35.485698429999999</v>
      </c>
      <c r="K31" s="732">
        <v>28.398727200000003</v>
      </c>
      <c r="L31" s="732"/>
      <c r="M31" s="732"/>
      <c r="N31" s="806"/>
      <c r="O31" s="806"/>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61"/>
      <c r="BG31" s="761"/>
      <c r="BH31" s="761"/>
      <c r="BI31" s="761"/>
      <c r="BJ31" s="761"/>
      <c r="BK31" s="761"/>
      <c r="BL31" s="761"/>
      <c r="BM31" s="761"/>
      <c r="BN31" s="761"/>
      <c r="BO31" s="761"/>
      <c r="BP31" s="761"/>
      <c r="BQ31" s="761"/>
      <c r="BR31" s="761"/>
      <c r="BS31" s="761"/>
      <c r="BT31" s="761"/>
      <c r="BU31" s="761"/>
    </row>
    <row r="32" spans="2:73" x14ac:dyDescent="0.2">
      <c r="B32" s="731" t="s">
        <v>16</v>
      </c>
      <c r="C32" s="732">
        <v>10</v>
      </c>
      <c r="D32" s="732">
        <v>10</v>
      </c>
      <c r="E32" s="732">
        <v>10</v>
      </c>
      <c r="F32" s="732">
        <v>10</v>
      </c>
      <c r="G32" s="732">
        <v>10</v>
      </c>
      <c r="H32" s="732">
        <v>27.286135709807709</v>
      </c>
      <c r="I32" s="732">
        <v>22.710099999999997</v>
      </c>
      <c r="J32" s="732">
        <v>24.826496239999997</v>
      </c>
      <c r="K32" s="732">
        <v>19.603598999999999</v>
      </c>
      <c r="L32" s="732"/>
      <c r="M32" s="732"/>
      <c r="N32" s="806"/>
      <c r="O32" s="806"/>
      <c r="P32" s="806"/>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61"/>
      <c r="BG32" s="761"/>
      <c r="BH32" s="761"/>
      <c r="BI32" s="761"/>
      <c r="BJ32" s="761"/>
      <c r="BK32" s="761"/>
      <c r="BL32" s="761"/>
      <c r="BM32" s="761"/>
      <c r="BN32" s="761"/>
      <c r="BO32" s="761"/>
      <c r="BP32" s="761"/>
      <c r="BQ32" s="761"/>
      <c r="BR32" s="761"/>
      <c r="BS32" s="761"/>
      <c r="BT32" s="761"/>
      <c r="BU32" s="761"/>
    </row>
    <row r="33" spans="2:73" x14ac:dyDescent="0.2">
      <c r="B33" s="731" t="s">
        <v>17</v>
      </c>
      <c r="C33" s="732">
        <v>15</v>
      </c>
      <c r="D33" s="732">
        <v>15</v>
      </c>
      <c r="E33" s="732">
        <v>15</v>
      </c>
      <c r="F33" s="732">
        <v>15</v>
      </c>
      <c r="G33" s="732">
        <v>15</v>
      </c>
      <c r="H33" s="732">
        <v>19.634468023988617</v>
      </c>
      <c r="I33" s="732">
        <v>16.221499999999999</v>
      </c>
      <c r="J33" s="732">
        <v>17.405532689999998</v>
      </c>
      <c r="K33" s="732">
        <v>13.775502000000001</v>
      </c>
      <c r="L33" s="732"/>
      <c r="M33" s="732"/>
      <c r="N33" s="806"/>
      <c r="O33" s="806"/>
      <c r="P33" s="806"/>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61"/>
      <c r="BG33" s="761"/>
      <c r="BH33" s="761"/>
      <c r="BI33" s="761"/>
      <c r="BJ33" s="761"/>
      <c r="BK33" s="761"/>
      <c r="BL33" s="761"/>
      <c r="BM33" s="761"/>
      <c r="BN33" s="761"/>
      <c r="BO33" s="761"/>
      <c r="BP33" s="761"/>
      <c r="BQ33" s="761"/>
      <c r="BR33" s="761"/>
      <c r="BS33" s="761"/>
      <c r="BT33" s="761"/>
      <c r="BU33" s="761"/>
    </row>
    <row r="34" spans="2:73" x14ac:dyDescent="0.2">
      <c r="B34" s="731" t="s">
        <v>18</v>
      </c>
      <c r="C34" s="732">
        <v>70</v>
      </c>
      <c r="D34" s="732">
        <v>70</v>
      </c>
      <c r="E34" s="732">
        <v>80</v>
      </c>
      <c r="F34" s="732">
        <v>90</v>
      </c>
      <c r="G34" s="732">
        <v>85</v>
      </c>
      <c r="H34" s="732">
        <v>28.007991151866115</v>
      </c>
      <c r="I34" s="732">
        <v>30.885735999999998</v>
      </c>
      <c r="J34" s="732">
        <v>31.033120299999997</v>
      </c>
      <c r="K34" s="732">
        <v>22.676595599999999</v>
      </c>
      <c r="L34" s="732"/>
      <c r="M34" s="732"/>
      <c r="N34" s="806"/>
      <c r="O34" s="806"/>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61"/>
      <c r="BG34" s="761"/>
      <c r="BH34" s="761"/>
      <c r="BI34" s="761"/>
      <c r="BJ34" s="761"/>
      <c r="BK34" s="761"/>
      <c r="BL34" s="761"/>
      <c r="BM34" s="761"/>
      <c r="BN34" s="761"/>
      <c r="BO34" s="761"/>
      <c r="BP34" s="761"/>
      <c r="BQ34" s="761"/>
      <c r="BR34" s="761"/>
      <c r="BS34" s="761"/>
      <c r="BT34" s="761"/>
      <c r="BU34" s="761"/>
    </row>
    <row r="35" spans="2:73" x14ac:dyDescent="0.2">
      <c r="B35" s="802" t="s">
        <v>19</v>
      </c>
      <c r="C35" s="735">
        <v>105</v>
      </c>
      <c r="D35" s="735">
        <v>95</v>
      </c>
      <c r="E35" s="735">
        <v>80</v>
      </c>
      <c r="F35" s="735">
        <v>80</v>
      </c>
      <c r="G35" s="735">
        <v>80</v>
      </c>
      <c r="H35" s="735">
        <v>31.328526185334777</v>
      </c>
      <c r="I35" s="735">
        <v>24.916224</v>
      </c>
      <c r="J35" s="735">
        <v>26.175762339999999</v>
      </c>
      <c r="K35" s="735">
        <v>21.510976200000002</v>
      </c>
      <c r="L35" s="735"/>
      <c r="M35" s="735"/>
      <c r="N35" s="810"/>
      <c r="O35" s="810"/>
      <c r="P35" s="732"/>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735"/>
      <c r="AS35" s="735"/>
      <c r="AT35" s="735"/>
      <c r="AU35" s="735"/>
      <c r="AV35" s="735"/>
      <c r="AW35" s="735"/>
      <c r="AX35" s="735"/>
      <c r="AY35" s="735"/>
      <c r="AZ35" s="735"/>
      <c r="BA35" s="735"/>
      <c r="BB35" s="735"/>
      <c r="BC35" s="735"/>
      <c r="BD35" s="735"/>
      <c r="BE35" s="735"/>
      <c r="BF35" s="735"/>
      <c r="BG35" s="735"/>
      <c r="BH35" s="735"/>
      <c r="BI35" s="735"/>
      <c r="BJ35" s="735"/>
      <c r="BK35" s="735"/>
      <c r="BL35" s="735"/>
      <c r="BM35" s="735"/>
      <c r="BN35" s="735"/>
      <c r="BO35" s="735"/>
      <c r="BP35" s="735"/>
      <c r="BQ35" s="735"/>
      <c r="BR35" s="735"/>
      <c r="BS35" s="735"/>
      <c r="BT35" s="735"/>
      <c r="BU35" s="735"/>
    </row>
    <row r="36" spans="2:73" x14ac:dyDescent="0.2">
      <c r="B36" s="820" t="s">
        <v>11</v>
      </c>
      <c r="C36" s="808">
        <v>205</v>
      </c>
      <c r="D36" s="808">
        <v>235</v>
      </c>
      <c r="E36" s="808">
        <v>255</v>
      </c>
      <c r="F36" s="808">
        <v>205</v>
      </c>
      <c r="G36" s="808">
        <v>250</v>
      </c>
      <c r="H36" s="808">
        <v>227.60982070977275</v>
      </c>
      <c r="I36" s="808">
        <v>473.1484547709764</v>
      </c>
      <c r="J36" s="808">
        <v>752.95819741459582</v>
      </c>
      <c r="K36" s="808">
        <v>505.07680845369225</v>
      </c>
      <c r="L36" s="808">
        <v>756.494085675512</v>
      </c>
      <c r="M36" s="808">
        <v>623.45672896354154</v>
      </c>
      <c r="N36" s="809">
        <v>0.49778028413448894</v>
      </c>
      <c r="O36" s="809">
        <v>-0.17586040556176274</v>
      </c>
      <c r="P36" s="761"/>
      <c r="Q36" s="808">
        <v>40</v>
      </c>
      <c r="R36" s="808">
        <v>50</v>
      </c>
      <c r="S36" s="808">
        <v>30</v>
      </c>
      <c r="T36" s="808">
        <v>45</v>
      </c>
      <c r="U36" s="808">
        <v>70</v>
      </c>
      <c r="V36" s="808">
        <v>70</v>
      </c>
      <c r="W36" s="808">
        <v>60</v>
      </c>
      <c r="X36" s="808">
        <v>80</v>
      </c>
      <c r="Y36" s="808">
        <v>60</v>
      </c>
      <c r="Z36" s="808">
        <v>5</v>
      </c>
      <c r="AA36" s="808">
        <v>40</v>
      </c>
      <c r="AB36" s="808">
        <v>50</v>
      </c>
      <c r="AC36" s="808">
        <v>45</v>
      </c>
      <c r="AD36" s="808">
        <v>35</v>
      </c>
      <c r="AE36" s="808">
        <v>60</v>
      </c>
      <c r="AF36" s="808">
        <v>60</v>
      </c>
      <c r="AG36" s="808">
        <v>65</v>
      </c>
      <c r="AH36" s="808">
        <v>65</v>
      </c>
      <c r="AI36" s="808">
        <v>115.52785004885301</v>
      </c>
      <c r="AJ36" s="808">
        <v>28.708334595919801</v>
      </c>
      <c r="AK36" s="808">
        <v>69.424871780826408</v>
      </c>
      <c r="AL36" s="808">
        <v>13.948764284173521</v>
      </c>
      <c r="AM36" s="808">
        <v>160.92805484004475</v>
      </c>
      <c r="AN36" s="808">
        <v>27.931164048001953</v>
      </c>
      <c r="AO36" s="808">
        <v>194.03720045453909</v>
      </c>
      <c r="AP36" s="808">
        <v>90.252035428390613</v>
      </c>
      <c r="AQ36" s="808">
        <v>101.62376663014028</v>
      </c>
      <c r="AR36" s="808">
        <v>373.37792404275092</v>
      </c>
      <c r="AS36" s="808">
        <v>137.74934646879498</v>
      </c>
      <c r="AT36" s="808">
        <v>140.20716027290959</v>
      </c>
      <c r="AU36" s="808">
        <v>150.24889961230423</v>
      </c>
      <c r="AV36" s="808">
        <v>202.26501444897195</v>
      </c>
      <c r="AW36" s="808">
        <v>150.97128093828448</v>
      </c>
      <c r="AX36" s="808">
        <v>1.591613454131604</v>
      </c>
      <c r="AY36" s="808">
        <v>89.233359860539053</v>
      </c>
      <c r="AZ36" s="808">
        <v>170.11614449488692</v>
      </c>
      <c r="BA36" s="808">
        <v>157.95027812720122</v>
      </c>
      <c r="BB36" s="808"/>
      <c r="BC36" s="808">
        <v>115</v>
      </c>
      <c r="BD36" s="808">
        <v>90</v>
      </c>
      <c r="BE36" s="808">
        <v>75</v>
      </c>
      <c r="BF36" s="808">
        <v>140</v>
      </c>
      <c r="BG36" s="808">
        <v>140</v>
      </c>
      <c r="BH36" s="808">
        <v>65</v>
      </c>
      <c r="BI36" s="808">
        <v>90</v>
      </c>
      <c r="BJ36" s="808">
        <v>80</v>
      </c>
      <c r="BK36" s="808">
        <v>120</v>
      </c>
      <c r="BL36" s="808">
        <v>130</v>
      </c>
      <c r="BM36" s="808">
        <v>144.23618464477281</v>
      </c>
      <c r="BN36" s="808">
        <v>83.373636064999928</v>
      </c>
      <c r="BO36" s="808">
        <v>188.85921888804671</v>
      </c>
      <c r="BP36" s="808">
        <v>284.28923588292969</v>
      </c>
      <c r="BQ36" s="808">
        <v>475.00169067289119</v>
      </c>
      <c r="BR36" s="808">
        <v>277.95650674170457</v>
      </c>
      <c r="BS36" s="808">
        <v>352.51391406127618</v>
      </c>
      <c r="BT36" s="808">
        <v>152.56289439241607</v>
      </c>
      <c r="BU36" s="808">
        <v>259.34950435542601</v>
      </c>
    </row>
    <row r="37" spans="2:73" x14ac:dyDescent="0.2">
      <c r="B37" s="731" t="s">
        <v>15</v>
      </c>
      <c r="C37" s="732">
        <v>10</v>
      </c>
      <c r="D37" s="732">
        <v>0</v>
      </c>
      <c r="E37" s="732">
        <v>20</v>
      </c>
      <c r="F37" s="732">
        <v>5</v>
      </c>
      <c r="G37" s="732">
        <v>5</v>
      </c>
      <c r="H37" s="732">
        <v>-81.113935226448945</v>
      </c>
      <c r="I37" s="732">
        <v>-24.471673419708125</v>
      </c>
      <c r="J37" s="732">
        <v>17.347703600423774</v>
      </c>
      <c r="K37" s="732">
        <v>26.675622594372939</v>
      </c>
      <c r="L37" s="732"/>
      <c r="M37" s="732"/>
      <c r="N37" s="806"/>
      <c r="O37" s="806"/>
      <c r="P37" s="732"/>
      <c r="Q37" s="732"/>
      <c r="R37" s="732"/>
      <c r="S37" s="732"/>
      <c r="T37" s="732"/>
      <c r="U37" s="732"/>
      <c r="V37" s="732"/>
      <c r="W37" s="732"/>
      <c r="X37" s="732"/>
      <c r="Y37" s="732"/>
      <c r="Z37" s="732"/>
      <c r="AA37" s="732"/>
      <c r="AB37" s="73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61"/>
      <c r="BG37" s="761"/>
      <c r="BH37" s="761"/>
      <c r="BI37" s="761"/>
      <c r="BJ37" s="761"/>
      <c r="BK37" s="761"/>
      <c r="BL37" s="761"/>
      <c r="BM37" s="761"/>
      <c r="BN37" s="761"/>
      <c r="BO37" s="761"/>
      <c r="BP37" s="761"/>
      <c r="BQ37" s="761"/>
      <c r="BR37" s="761"/>
      <c r="BS37" s="761"/>
      <c r="BT37" s="761"/>
      <c r="BU37" s="761"/>
    </row>
    <row r="38" spans="2:73" x14ac:dyDescent="0.2">
      <c r="B38" s="731" t="s">
        <v>16</v>
      </c>
      <c r="C38" s="732">
        <v>15</v>
      </c>
      <c r="D38" s="732">
        <v>10</v>
      </c>
      <c r="E38" s="732">
        <v>5</v>
      </c>
      <c r="F38" s="732">
        <v>5</v>
      </c>
      <c r="G38" s="732">
        <v>35</v>
      </c>
      <c r="H38" s="732">
        <v>65.070712975793626</v>
      </c>
      <c r="I38" s="732">
        <v>36.44975114331443</v>
      </c>
      <c r="J38" s="732">
        <v>6.4190831113023998</v>
      </c>
      <c r="K38" s="732">
        <v>22.37654254430489</v>
      </c>
      <c r="L38" s="732"/>
      <c r="M38" s="732"/>
      <c r="N38" s="806"/>
      <c r="O38" s="806"/>
      <c r="P38" s="806"/>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61"/>
      <c r="BG38" s="761"/>
      <c r="BH38" s="761"/>
      <c r="BI38" s="761"/>
      <c r="BJ38" s="761"/>
      <c r="BK38" s="761"/>
      <c r="BL38" s="761"/>
      <c r="BM38" s="761"/>
      <c r="BN38" s="761"/>
      <c r="BO38" s="761"/>
      <c r="BP38" s="761"/>
      <c r="BQ38" s="761"/>
      <c r="BR38" s="761"/>
      <c r="BS38" s="761"/>
      <c r="BT38" s="761"/>
      <c r="BU38" s="761"/>
    </row>
    <row r="39" spans="2:73" x14ac:dyDescent="0.2">
      <c r="B39" s="731" t="s">
        <v>17</v>
      </c>
      <c r="C39" s="732">
        <v>-25</v>
      </c>
      <c r="D39" s="732">
        <v>-5</v>
      </c>
      <c r="E39" s="732">
        <v>-10</v>
      </c>
      <c r="F39" s="732">
        <v>-10</v>
      </c>
      <c r="G39" s="732">
        <v>0</v>
      </c>
      <c r="H39" s="732">
        <v>-38.413840380904006</v>
      </c>
      <c r="I39" s="732">
        <v>-63.210784112855521</v>
      </c>
      <c r="J39" s="732">
        <v>7.2033887490634347</v>
      </c>
      <c r="K39" s="732">
        <v>-150.66460003943456</v>
      </c>
      <c r="L39" s="732"/>
      <c r="M39" s="732"/>
      <c r="N39" s="806"/>
      <c r="O39" s="806"/>
      <c r="P39" s="806"/>
      <c r="Q39" s="732"/>
      <c r="R39" s="732"/>
      <c r="S39" s="732"/>
      <c r="T39" s="732"/>
      <c r="U39" s="732"/>
      <c r="V39" s="732"/>
      <c r="W39" s="732"/>
      <c r="X39" s="732"/>
      <c r="Y39" s="732"/>
      <c r="Z39" s="732"/>
      <c r="AA39" s="732"/>
      <c r="AB39" s="732"/>
      <c r="AC39" s="732"/>
      <c r="AD39" s="732"/>
      <c r="AE39" s="732"/>
      <c r="AF39" s="732"/>
      <c r="AG39" s="732"/>
      <c r="AH39" s="732"/>
      <c r="AI39" s="732"/>
      <c r="AJ39" s="732"/>
      <c r="AK39" s="732"/>
      <c r="AL39" s="732"/>
      <c r="AM39" s="732"/>
      <c r="AN39" s="732"/>
      <c r="AO39" s="732"/>
      <c r="AP39" s="732"/>
      <c r="AQ39" s="732"/>
      <c r="AR39" s="732"/>
      <c r="AS39" s="732"/>
      <c r="AT39" s="732"/>
      <c r="AU39" s="732"/>
      <c r="AV39" s="732"/>
      <c r="AW39" s="732"/>
      <c r="AX39" s="732"/>
      <c r="AY39" s="732"/>
      <c r="AZ39" s="732"/>
      <c r="BA39" s="732"/>
      <c r="BB39" s="732"/>
      <c r="BC39" s="732"/>
      <c r="BD39" s="732"/>
      <c r="BE39" s="732"/>
      <c r="BF39" s="761"/>
      <c r="BG39" s="761"/>
      <c r="BH39" s="761"/>
      <c r="BI39" s="761"/>
      <c r="BJ39" s="761"/>
      <c r="BK39" s="761"/>
      <c r="BL39" s="761"/>
      <c r="BM39" s="761"/>
      <c r="BN39" s="761"/>
      <c r="BO39" s="761"/>
      <c r="BP39" s="761"/>
      <c r="BQ39" s="761"/>
      <c r="BR39" s="761"/>
      <c r="BS39" s="761"/>
      <c r="BT39" s="761"/>
      <c r="BU39" s="761"/>
    </row>
    <row r="40" spans="2:73" x14ac:dyDescent="0.2">
      <c r="B40" s="731" t="s">
        <v>18</v>
      </c>
      <c r="C40" s="732">
        <v>115</v>
      </c>
      <c r="D40" s="732">
        <v>130</v>
      </c>
      <c r="E40" s="732">
        <v>150</v>
      </c>
      <c r="F40" s="732">
        <v>110</v>
      </c>
      <c r="G40" s="732">
        <v>80</v>
      </c>
      <c r="H40" s="732">
        <v>175.50044346106833</v>
      </c>
      <c r="I40" s="732">
        <v>384.88880641101423</v>
      </c>
      <c r="J40" s="732">
        <v>757.56310483847119</v>
      </c>
      <c r="K40" s="732">
        <v>524.23227136592277</v>
      </c>
      <c r="L40" s="732"/>
      <c r="M40" s="732"/>
      <c r="N40" s="806"/>
      <c r="O40" s="806"/>
      <c r="P40" s="732"/>
      <c r="Q40" s="732"/>
      <c r="R40" s="732"/>
      <c r="S40" s="732"/>
      <c r="T40" s="732"/>
      <c r="U40" s="732"/>
      <c r="V40" s="732"/>
      <c r="W40" s="732"/>
      <c r="X40" s="732"/>
      <c r="Y40" s="732"/>
      <c r="Z40" s="732"/>
      <c r="AA40" s="732"/>
      <c r="AB40" s="732"/>
      <c r="AC40" s="732"/>
      <c r="AD40" s="732"/>
      <c r="AE40" s="732"/>
      <c r="AF40" s="732"/>
      <c r="AG40" s="732"/>
      <c r="AH40" s="732"/>
      <c r="AI40" s="732"/>
      <c r="AJ40" s="732"/>
      <c r="AK40" s="732"/>
      <c r="AL40" s="732"/>
      <c r="AM40" s="732"/>
      <c r="AN40" s="732"/>
      <c r="AO40" s="732"/>
      <c r="AP40" s="732"/>
      <c r="AQ40" s="732"/>
      <c r="AR40" s="732"/>
      <c r="AS40" s="732"/>
      <c r="AT40" s="732"/>
      <c r="AU40" s="732"/>
      <c r="AV40" s="732"/>
      <c r="AW40" s="732"/>
      <c r="AX40" s="732"/>
      <c r="AY40" s="732"/>
      <c r="AZ40" s="732"/>
      <c r="BA40" s="732"/>
      <c r="BB40" s="732"/>
      <c r="BC40" s="732"/>
      <c r="BD40" s="732"/>
      <c r="BE40" s="732"/>
      <c r="BF40" s="761"/>
      <c r="BG40" s="761"/>
      <c r="BH40" s="761"/>
      <c r="BI40" s="761"/>
      <c r="BJ40" s="761"/>
      <c r="BK40" s="761"/>
      <c r="BL40" s="761"/>
      <c r="BM40" s="761"/>
      <c r="BN40" s="761"/>
      <c r="BO40" s="761"/>
      <c r="BP40" s="761"/>
      <c r="BQ40" s="761"/>
      <c r="BR40" s="761"/>
      <c r="BS40" s="761"/>
      <c r="BT40" s="761"/>
      <c r="BU40" s="761"/>
    </row>
    <row r="41" spans="2:73" x14ac:dyDescent="0.2">
      <c r="B41" s="802" t="s">
        <v>19</v>
      </c>
      <c r="C41" s="735">
        <v>90</v>
      </c>
      <c r="D41" s="735">
        <v>100</v>
      </c>
      <c r="E41" s="735">
        <v>90</v>
      </c>
      <c r="F41" s="735">
        <v>95</v>
      </c>
      <c r="G41" s="735">
        <v>130</v>
      </c>
      <c r="H41" s="735">
        <v>106.56643988026374</v>
      </c>
      <c r="I41" s="735">
        <v>139.49235474921136</v>
      </c>
      <c r="J41" s="735">
        <v>-35.575082884664994</v>
      </c>
      <c r="K41" s="735">
        <v>82.45697198852622</v>
      </c>
      <c r="L41" s="735"/>
      <c r="M41" s="735"/>
      <c r="N41" s="810"/>
      <c r="O41" s="810"/>
      <c r="P41" s="732"/>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735"/>
      <c r="AP41" s="735"/>
      <c r="AQ41" s="735"/>
      <c r="AR41" s="735"/>
      <c r="AS41" s="735"/>
      <c r="AT41" s="735"/>
      <c r="AU41" s="735"/>
      <c r="AV41" s="735"/>
      <c r="AW41" s="735"/>
      <c r="AX41" s="735"/>
      <c r="AY41" s="735"/>
      <c r="AZ41" s="735"/>
      <c r="BA41" s="735"/>
      <c r="BB41" s="735"/>
      <c r="BC41" s="735"/>
      <c r="BD41" s="735"/>
      <c r="BE41" s="735"/>
      <c r="BF41" s="735"/>
      <c r="BG41" s="735"/>
      <c r="BH41" s="735"/>
      <c r="BI41" s="735"/>
      <c r="BJ41" s="735"/>
      <c r="BK41" s="735"/>
      <c r="BL41" s="735"/>
      <c r="BM41" s="735"/>
      <c r="BN41" s="735"/>
      <c r="BO41" s="735"/>
      <c r="BP41" s="735"/>
      <c r="BQ41" s="735"/>
      <c r="BR41" s="735"/>
      <c r="BS41" s="735"/>
      <c r="BT41" s="735"/>
      <c r="BU41" s="735"/>
    </row>
    <row r="42" spans="2:73" x14ac:dyDescent="0.2">
      <c r="B42" s="821" t="s">
        <v>58</v>
      </c>
      <c r="C42" s="812">
        <v>225</v>
      </c>
      <c r="D42" s="812">
        <v>240</v>
      </c>
      <c r="E42" s="812">
        <v>235</v>
      </c>
      <c r="F42" s="812">
        <v>235</v>
      </c>
      <c r="G42" s="812">
        <v>235</v>
      </c>
      <c r="H42" s="812">
        <v>277.1999040141219</v>
      </c>
      <c r="I42" s="812">
        <v>254.04265640295137</v>
      </c>
      <c r="J42" s="812">
        <v>264.887330632763</v>
      </c>
      <c r="K42" s="812">
        <v>273.2641080250105</v>
      </c>
      <c r="L42" s="812">
        <v>282.84607284988596</v>
      </c>
      <c r="M42" s="812">
        <v>291.94048349605964</v>
      </c>
      <c r="N42" s="813">
        <v>3.5064849511807994E-2</v>
      </c>
      <c r="O42" s="813">
        <v>3.2153215190653617E-2</v>
      </c>
      <c r="P42" s="761"/>
      <c r="Q42" s="812">
        <v>45</v>
      </c>
      <c r="R42" s="812">
        <v>65</v>
      </c>
      <c r="S42" s="812">
        <v>50</v>
      </c>
      <c r="T42" s="812">
        <v>65</v>
      </c>
      <c r="U42" s="812">
        <v>45</v>
      </c>
      <c r="V42" s="812">
        <v>65</v>
      </c>
      <c r="W42" s="812">
        <v>50</v>
      </c>
      <c r="X42" s="812">
        <v>70</v>
      </c>
      <c r="Y42" s="812">
        <v>45</v>
      </c>
      <c r="Z42" s="812">
        <v>75</v>
      </c>
      <c r="AA42" s="812">
        <v>55</v>
      </c>
      <c r="AB42" s="812">
        <v>70</v>
      </c>
      <c r="AC42" s="812">
        <v>45</v>
      </c>
      <c r="AD42" s="812">
        <v>70</v>
      </c>
      <c r="AE42" s="812">
        <v>55</v>
      </c>
      <c r="AF42" s="812">
        <v>70</v>
      </c>
      <c r="AG42" s="812">
        <v>45</v>
      </c>
      <c r="AH42" s="812">
        <v>70</v>
      </c>
      <c r="AI42" s="812">
        <v>69.299976003530475</v>
      </c>
      <c r="AJ42" s="812">
        <v>69.299976003530475</v>
      </c>
      <c r="AK42" s="812">
        <v>69.299976003530475</v>
      </c>
      <c r="AL42" s="812">
        <v>69.299976003530475</v>
      </c>
      <c r="AM42" s="812">
        <v>63.510664100737841</v>
      </c>
      <c r="AN42" s="812">
        <v>63.510664100737841</v>
      </c>
      <c r="AO42" s="812">
        <v>63.510664100737841</v>
      </c>
      <c r="AP42" s="812">
        <v>63.510664100737841</v>
      </c>
      <c r="AQ42" s="812">
        <v>64.920276344410283</v>
      </c>
      <c r="AR42" s="812">
        <v>65.653580727127007</v>
      </c>
      <c r="AS42" s="812">
        <v>68.057482111290753</v>
      </c>
      <c r="AT42" s="812">
        <v>66.255991449934967</v>
      </c>
      <c r="AU42" s="812">
        <v>70.269599685853805</v>
      </c>
      <c r="AV42" s="812">
        <v>67.451799836928018</v>
      </c>
      <c r="AW42" s="812">
        <v>67.89421363771109</v>
      </c>
      <c r="AX42" s="812">
        <v>67.648494864517602</v>
      </c>
      <c r="AY42" s="812">
        <v>73.792360466101513</v>
      </c>
      <c r="AZ42" s="812">
        <v>69.503697251768159</v>
      </c>
      <c r="BA42" s="812">
        <v>69.969830229210828</v>
      </c>
      <c r="BB42" s="812"/>
      <c r="BC42" s="812">
        <v>110</v>
      </c>
      <c r="BD42" s="812">
        <v>110</v>
      </c>
      <c r="BE42" s="812">
        <v>115</v>
      </c>
      <c r="BF42" s="812">
        <v>110</v>
      </c>
      <c r="BG42" s="812">
        <v>120</v>
      </c>
      <c r="BH42" s="812">
        <v>120</v>
      </c>
      <c r="BI42" s="812">
        <v>125</v>
      </c>
      <c r="BJ42" s="812">
        <v>115</v>
      </c>
      <c r="BK42" s="812">
        <v>125</v>
      </c>
      <c r="BL42" s="812">
        <v>115</v>
      </c>
      <c r="BM42" s="812">
        <v>138.59995200706095</v>
      </c>
      <c r="BN42" s="812">
        <v>138.59995200706095</v>
      </c>
      <c r="BO42" s="812">
        <v>127.02132820147568</v>
      </c>
      <c r="BP42" s="812">
        <v>127.02132820147568</v>
      </c>
      <c r="BQ42" s="812">
        <v>130.5738570715373</v>
      </c>
      <c r="BR42" s="812">
        <v>134.31347356122572</v>
      </c>
      <c r="BS42" s="812">
        <v>137.72139952278184</v>
      </c>
      <c r="BT42" s="812">
        <v>135.54270850222869</v>
      </c>
      <c r="BU42" s="812">
        <v>143.29605771786967</v>
      </c>
    </row>
    <row r="43" spans="2:73" x14ac:dyDescent="0.2">
      <c r="B43" s="822" t="s">
        <v>31</v>
      </c>
      <c r="C43" s="814">
        <v>455</v>
      </c>
      <c r="D43" s="814">
        <v>445</v>
      </c>
      <c r="E43" s="814">
        <v>490</v>
      </c>
      <c r="F43" s="814">
        <v>505</v>
      </c>
      <c r="G43" s="814">
        <v>525</v>
      </c>
      <c r="H43" s="814">
        <v>585.15983323493037</v>
      </c>
      <c r="I43" s="814">
        <v>501.05051760515073</v>
      </c>
      <c r="J43" s="814">
        <v>545.82083364679454</v>
      </c>
      <c r="K43" s="814">
        <v>573.32155349393327</v>
      </c>
      <c r="L43" s="814">
        <v>597.78594300866757</v>
      </c>
      <c r="M43" s="814">
        <v>620.00624612508068</v>
      </c>
      <c r="N43" s="815">
        <v>4.2671323562917696E-2</v>
      </c>
      <c r="O43" s="815">
        <v>3.7171003059352614E-2</v>
      </c>
      <c r="P43" s="761"/>
      <c r="Q43" s="814">
        <v>105</v>
      </c>
      <c r="R43" s="814">
        <v>115</v>
      </c>
      <c r="S43" s="814">
        <v>110</v>
      </c>
      <c r="T43" s="814">
        <v>110</v>
      </c>
      <c r="U43" s="814">
        <v>105</v>
      </c>
      <c r="V43" s="814">
        <v>115</v>
      </c>
      <c r="W43" s="814">
        <v>115</v>
      </c>
      <c r="X43" s="814">
        <v>120</v>
      </c>
      <c r="Y43" s="814">
        <v>120</v>
      </c>
      <c r="Z43" s="814">
        <v>130</v>
      </c>
      <c r="AA43" s="814">
        <v>125</v>
      </c>
      <c r="AB43" s="814">
        <v>125</v>
      </c>
      <c r="AC43" s="814">
        <v>125</v>
      </c>
      <c r="AD43" s="814">
        <v>125</v>
      </c>
      <c r="AE43" s="814">
        <v>130</v>
      </c>
      <c r="AF43" s="814">
        <v>130</v>
      </c>
      <c r="AG43" s="814">
        <v>130</v>
      </c>
      <c r="AH43" s="814">
        <v>135</v>
      </c>
      <c r="AI43" s="814">
        <v>146.59025188509864</v>
      </c>
      <c r="AJ43" s="814">
        <v>146.45671563315292</v>
      </c>
      <c r="AK43" s="814">
        <v>145.38842561758742</v>
      </c>
      <c r="AL43" s="814">
        <v>146.72378813704427</v>
      </c>
      <c r="AM43" s="814">
        <v>117.86473204018121</v>
      </c>
      <c r="AN43" s="814">
        <v>103.86412001980531</v>
      </c>
      <c r="AO43" s="814">
        <v>136.45525813704973</v>
      </c>
      <c r="AP43" s="814">
        <v>142.8659599298901</v>
      </c>
      <c r="AQ43" s="814">
        <v>141.11390801753879</v>
      </c>
      <c r="AR43" s="814">
        <v>129.91656825472626</v>
      </c>
      <c r="AS43" s="814">
        <v>129.73107696976655</v>
      </c>
      <c r="AT43" s="814">
        <v>145.05844749046369</v>
      </c>
      <c r="AU43" s="814">
        <v>144.97400214669651</v>
      </c>
      <c r="AV43" s="814">
        <v>149.34930158261682</v>
      </c>
      <c r="AW43" s="814">
        <v>140.98776779907809</v>
      </c>
      <c r="AX43" s="814">
        <v>138.00975126812597</v>
      </c>
      <c r="AY43" s="814">
        <v>146.58352622307524</v>
      </c>
      <c r="AZ43" s="814">
        <v>154.09792470363763</v>
      </c>
      <c r="BA43" s="814">
        <v>148.20890070363762</v>
      </c>
      <c r="BB43" s="814"/>
      <c r="BC43" s="814">
        <v>235</v>
      </c>
      <c r="BD43" s="814">
        <v>220</v>
      </c>
      <c r="BE43" s="814">
        <v>220</v>
      </c>
      <c r="BF43" s="814">
        <v>220</v>
      </c>
      <c r="BG43" s="814">
        <v>235</v>
      </c>
      <c r="BH43" s="814">
        <v>250</v>
      </c>
      <c r="BI43" s="814">
        <v>250</v>
      </c>
      <c r="BJ43" s="814">
        <v>250</v>
      </c>
      <c r="BK43" s="814">
        <v>260</v>
      </c>
      <c r="BL43" s="814">
        <v>265</v>
      </c>
      <c r="BM43" s="814">
        <v>293.04696751825156</v>
      </c>
      <c r="BN43" s="814">
        <v>292.11221375463168</v>
      </c>
      <c r="BO43" s="814">
        <v>221.72885205998654</v>
      </c>
      <c r="BP43" s="814">
        <v>279.32121806693982</v>
      </c>
      <c r="BQ43" s="814">
        <v>271.03047627226505</v>
      </c>
      <c r="BR43" s="814">
        <v>274.78952446023027</v>
      </c>
      <c r="BS43" s="814">
        <v>294.32330372931335</v>
      </c>
      <c r="BT43" s="814">
        <v>278.99751906720405</v>
      </c>
      <c r="BU43" s="814">
        <v>300.68145092671284</v>
      </c>
    </row>
    <row r="44" spans="2:73" x14ac:dyDescent="0.2">
      <c r="B44" s="823" t="s">
        <v>112</v>
      </c>
      <c r="C44" s="808">
        <v>50</v>
      </c>
      <c r="D44" s="808">
        <v>525</v>
      </c>
      <c r="E44" s="808">
        <v>460</v>
      </c>
      <c r="F44" s="808">
        <v>215</v>
      </c>
      <c r="G44" s="808">
        <v>280</v>
      </c>
      <c r="H44" s="808">
        <v>262.83500000000004</v>
      </c>
      <c r="I44" s="808">
        <v>570.8130000000001</v>
      </c>
      <c r="J44" s="808">
        <v>323.8535</v>
      </c>
      <c r="K44" s="808">
        <v>224.68627859778667</v>
      </c>
      <c r="L44" s="808">
        <v>304.95698861002961</v>
      </c>
      <c r="M44" s="808">
        <v>171.98873678908771</v>
      </c>
      <c r="N44" s="809">
        <v>0.35725684057430329</v>
      </c>
      <c r="O44" s="809">
        <v>-0.43602296975386901</v>
      </c>
      <c r="P44" s="761"/>
      <c r="Q44" s="808">
        <v>15</v>
      </c>
      <c r="R44" s="808">
        <v>40</v>
      </c>
      <c r="S44" s="808">
        <v>45</v>
      </c>
      <c r="T44" s="808">
        <v>75</v>
      </c>
      <c r="U44" s="808">
        <v>180</v>
      </c>
      <c r="V44" s="808">
        <v>220</v>
      </c>
      <c r="W44" s="808">
        <v>150</v>
      </c>
      <c r="X44" s="808">
        <v>115</v>
      </c>
      <c r="Y44" s="808">
        <v>80</v>
      </c>
      <c r="Z44" s="808">
        <v>115</v>
      </c>
      <c r="AA44" s="808">
        <v>30</v>
      </c>
      <c r="AB44" s="808">
        <v>75</v>
      </c>
      <c r="AC44" s="808">
        <v>45</v>
      </c>
      <c r="AD44" s="808">
        <v>65</v>
      </c>
      <c r="AE44" s="808">
        <v>85</v>
      </c>
      <c r="AF44" s="808">
        <v>70</v>
      </c>
      <c r="AG44" s="808">
        <v>70</v>
      </c>
      <c r="AH44" s="808">
        <v>50</v>
      </c>
      <c r="AI44" s="808">
        <v>105.57914225967754</v>
      </c>
      <c r="AJ44" s="808">
        <v>84.600039746736087</v>
      </c>
      <c r="AK44" s="808">
        <v>48.923371885813054</v>
      </c>
      <c r="AL44" s="808">
        <v>23.732446107773313</v>
      </c>
      <c r="AM44" s="808">
        <v>298.15942884018619</v>
      </c>
      <c r="AN44" s="808">
        <v>121.2724706078703</v>
      </c>
      <c r="AO44" s="808">
        <v>94.924473234938915</v>
      </c>
      <c r="AP44" s="808">
        <v>56.456627317004589</v>
      </c>
      <c r="AQ44" s="808">
        <v>18.975007783359857</v>
      </c>
      <c r="AR44" s="808">
        <v>104.348851363413</v>
      </c>
      <c r="AS44" s="808">
        <v>108.74389820529454</v>
      </c>
      <c r="AT44" s="808">
        <v>91.78574264793258</v>
      </c>
      <c r="AU44" s="808">
        <v>59.282276116604976</v>
      </c>
      <c r="AV44" s="808">
        <v>72.452361999739651</v>
      </c>
      <c r="AW44" s="808">
        <v>91.557235456197631</v>
      </c>
      <c r="AX44" s="808">
        <v>1.3944050252444278</v>
      </c>
      <c r="AY44" s="808">
        <v>99.055179867116763</v>
      </c>
      <c r="AZ44" s="808">
        <v>25.628128458165254</v>
      </c>
      <c r="BA44" s="808">
        <v>59.390345541606742</v>
      </c>
      <c r="BB44" s="808"/>
      <c r="BC44" s="808">
        <v>-5</v>
      </c>
      <c r="BD44" s="808">
        <v>55</v>
      </c>
      <c r="BE44" s="808">
        <v>120</v>
      </c>
      <c r="BF44" s="808">
        <v>400</v>
      </c>
      <c r="BG44" s="808">
        <v>265</v>
      </c>
      <c r="BH44" s="808">
        <v>195</v>
      </c>
      <c r="BI44" s="808">
        <v>105</v>
      </c>
      <c r="BJ44" s="808">
        <v>110</v>
      </c>
      <c r="BK44" s="808">
        <v>155</v>
      </c>
      <c r="BL44" s="808">
        <v>120</v>
      </c>
      <c r="BM44" s="808">
        <v>190.17918200641361</v>
      </c>
      <c r="BN44" s="808">
        <v>72.655817993586368</v>
      </c>
      <c r="BO44" s="808">
        <v>72.655817993586368</v>
      </c>
      <c r="BP44" s="808">
        <v>151.38110055194352</v>
      </c>
      <c r="BQ44" s="808">
        <v>123.32385914677286</v>
      </c>
      <c r="BR44" s="808">
        <v>200.52964085322714</v>
      </c>
      <c r="BS44" s="808">
        <v>131.73463811634463</v>
      </c>
      <c r="BT44" s="808">
        <v>92.951640481442055</v>
      </c>
      <c r="BU44" s="808">
        <v>124.68330832528201</v>
      </c>
    </row>
    <row r="45" spans="2:73" x14ac:dyDescent="0.2">
      <c r="B45" s="731" t="s">
        <v>15</v>
      </c>
      <c r="C45" s="732"/>
      <c r="D45" s="732"/>
      <c r="E45" s="732"/>
      <c r="F45" s="732"/>
      <c r="G45" s="732"/>
      <c r="H45" s="732">
        <v>155.41800000000001</v>
      </c>
      <c r="I45" s="732">
        <v>234.41024999999999</v>
      </c>
      <c r="J45" s="732">
        <v>255.88475</v>
      </c>
      <c r="K45" s="732">
        <v>258.18680000000001</v>
      </c>
      <c r="L45" s="732"/>
      <c r="M45" s="732"/>
      <c r="N45" s="806"/>
      <c r="O45" s="806"/>
      <c r="P45" s="761"/>
      <c r="Q45" s="808"/>
      <c r="R45" s="808"/>
      <c r="S45" s="808"/>
      <c r="T45" s="808"/>
      <c r="U45" s="808"/>
      <c r="V45" s="808"/>
      <c r="W45" s="808"/>
      <c r="X45" s="808"/>
      <c r="Y45" s="808"/>
      <c r="Z45" s="808"/>
      <c r="AA45" s="808"/>
      <c r="AB45" s="808"/>
      <c r="AC45" s="808"/>
      <c r="AD45" s="808"/>
      <c r="AE45" s="808"/>
      <c r="AF45" s="808"/>
      <c r="AG45" s="808"/>
      <c r="AH45" s="808"/>
      <c r="AI45" s="808"/>
      <c r="AJ45" s="808"/>
      <c r="AK45" s="808"/>
      <c r="AL45" s="808"/>
      <c r="AM45" s="808"/>
      <c r="AN45" s="808"/>
      <c r="AO45" s="808"/>
      <c r="AP45" s="808"/>
      <c r="AQ45" s="808"/>
      <c r="AR45" s="808"/>
      <c r="AS45" s="808"/>
      <c r="AT45" s="808"/>
      <c r="AU45" s="808"/>
      <c r="AV45" s="808"/>
      <c r="AW45" s="808"/>
      <c r="AX45" s="808"/>
      <c r="AY45" s="808"/>
      <c r="AZ45" s="808"/>
      <c r="BA45" s="808"/>
      <c r="BB45" s="808"/>
      <c r="BC45" s="808"/>
      <c r="BD45" s="808"/>
      <c r="BE45" s="808"/>
      <c r="BF45" s="808"/>
      <c r="BG45" s="808"/>
      <c r="BH45" s="808"/>
      <c r="BI45" s="808"/>
      <c r="BJ45" s="808"/>
      <c r="BK45" s="808"/>
      <c r="BL45" s="808"/>
      <c r="BM45" s="808"/>
      <c r="BN45" s="808"/>
      <c r="BO45" s="808"/>
      <c r="BP45" s="808"/>
      <c r="BQ45" s="808"/>
      <c r="BR45" s="808"/>
      <c r="BS45" s="808"/>
      <c r="BT45" s="808"/>
      <c r="BU45" s="808"/>
    </row>
    <row r="46" spans="2:73" x14ac:dyDescent="0.2">
      <c r="B46" s="731" t="s">
        <v>16</v>
      </c>
      <c r="C46" s="732"/>
      <c r="D46" s="732"/>
      <c r="E46" s="732"/>
      <c r="F46" s="732"/>
      <c r="G46" s="732"/>
      <c r="H46" s="732">
        <v>52.417000000000002</v>
      </c>
      <c r="I46" s="732">
        <v>75.202750000000009</v>
      </c>
      <c r="J46" s="732">
        <v>60.96875</v>
      </c>
      <c r="K46" s="732">
        <v>44.445499999999996</v>
      </c>
      <c r="L46" s="732"/>
      <c r="M46" s="732"/>
      <c r="N46" s="806"/>
      <c r="O46" s="806"/>
      <c r="P46" s="761"/>
      <c r="Q46" s="808"/>
      <c r="R46" s="808"/>
      <c r="S46" s="808"/>
      <c r="T46" s="808"/>
      <c r="U46" s="808"/>
      <c r="V46" s="808"/>
      <c r="W46" s="808"/>
      <c r="X46" s="808"/>
      <c r="Y46" s="808"/>
      <c r="Z46" s="808"/>
      <c r="AA46" s="808"/>
      <c r="AB46" s="808"/>
      <c r="AC46" s="808"/>
      <c r="AD46" s="808"/>
      <c r="AE46" s="808"/>
      <c r="AF46" s="808"/>
      <c r="AG46" s="808"/>
      <c r="AH46" s="808"/>
      <c r="AI46" s="808"/>
      <c r="AJ46" s="808"/>
      <c r="AK46" s="808"/>
      <c r="AL46" s="808"/>
      <c r="AM46" s="808"/>
      <c r="AN46" s="808"/>
      <c r="AO46" s="808"/>
      <c r="AP46" s="808"/>
      <c r="AQ46" s="808"/>
      <c r="AR46" s="808"/>
      <c r="AS46" s="808"/>
      <c r="AT46" s="808"/>
      <c r="AU46" s="808"/>
      <c r="AV46" s="808"/>
      <c r="AW46" s="808"/>
      <c r="AX46" s="808"/>
      <c r="AY46" s="808"/>
      <c r="AZ46" s="808"/>
      <c r="BA46" s="808"/>
      <c r="BB46" s="808"/>
      <c r="BC46" s="808"/>
      <c r="BD46" s="808"/>
      <c r="BE46" s="808"/>
      <c r="BF46" s="808"/>
      <c r="BG46" s="808"/>
      <c r="BH46" s="808"/>
      <c r="BI46" s="808"/>
      <c r="BJ46" s="808"/>
      <c r="BK46" s="808"/>
      <c r="BL46" s="808"/>
      <c r="BM46" s="808"/>
      <c r="BN46" s="808"/>
      <c r="BO46" s="808"/>
      <c r="BP46" s="808"/>
      <c r="BQ46" s="808"/>
      <c r="BR46" s="808"/>
      <c r="BS46" s="808"/>
      <c r="BT46" s="808"/>
      <c r="BU46" s="808"/>
    </row>
    <row r="47" spans="2:73" x14ac:dyDescent="0.2">
      <c r="B47" s="731" t="s">
        <v>17</v>
      </c>
      <c r="C47" s="732"/>
      <c r="D47" s="732"/>
      <c r="E47" s="732"/>
      <c r="F47" s="732"/>
      <c r="G47" s="732"/>
      <c r="H47" s="732">
        <v>46</v>
      </c>
      <c r="I47" s="732">
        <v>240</v>
      </c>
      <c r="J47" s="732">
        <v>-26</v>
      </c>
      <c r="K47" s="732">
        <v>-114</v>
      </c>
      <c r="L47" s="732"/>
      <c r="M47" s="732"/>
      <c r="N47" s="806"/>
      <c r="O47" s="806"/>
      <c r="P47" s="761"/>
      <c r="Q47" s="808"/>
      <c r="R47" s="808"/>
      <c r="S47" s="808"/>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c r="BT47" s="808"/>
      <c r="BU47" s="808"/>
    </row>
    <row r="48" spans="2:73" x14ac:dyDescent="0.2">
      <c r="B48" s="803" t="s">
        <v>19</v>
      </c>
      <c r="C48" s="735"/>
      <c r="D48" s="735"/>
      <c r="E48" s="735"/>
      <c r="F48" s="735"/>
      <c r="G48" s="735"/>
      <c r="H48" s="735">
        <v>9</v>
      </c>
      <c r="I48" s="735">
        <v>21.2</v>
      </c>
      <c r="J48" s="735">
        <v>33</v>
      </c>
      <c r="K48" s="735">
        <v>36.053978597786696</v>
      </c>
      <c r="L48" s="735"/>
      <c r="M48" s="735"/>
      <c r="N48" s="810"/>
      <c r="O48" s="810"/>
      <c r="P48" s="761"/>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7"/>
      <c r="BJ48" s="827"/>
      <c r="BK48" s="827"/>
      <c r="BL48" s="827"/>
      <c r="BM48" s="827"/>
      <c r="BN48" s="827"/>
      <c r="BO48" s="827"/>
      <c r="BP48" s="827"/>
      <c r="BQ48" s="827"/>
      <c r="BR48" s="827"/>
      <c r="BS48" s="827"/>
      <c r="BT48" s="827"/>
      <c r="BU48" s="827"/>
    </row>
    <row r="49" spans="2:73" s="801" customFormat="1" x14ac:dyDescent="0.2">
      <c r="B49" s="824" t="s">
        <v>103</v>
      </c>
      <c r="C49" s="808">
        <v>215</v>
      </c>
      <c r="D49" s="808">
        <v>-240</v>
      </c>
      <c r="E49" s="808">
        <v>-10</v>
      </c>
      <c r="F49" s="808">
        <v>105</v>
      </c>
      <c r="G49" s="808">
        <v>-245</v>
      </c>
      <c r="H49" s="808">
        <v>990.64359446820163</v>
      </c>
      <c r="I49" s="808">
        <v>507.24591859579829</v>
      </c>
      <c r="J49" s="808">
        <v>-241.04985259999987</v>
      </c>
      <c r="K49" s="808">
        <v>-557.63930619999985</v>
      </c>
      <c r="L49" s="808">
        <v>50</v>
      </c>
      <c r="M49" s="808">
        <v>-120</v>
      </c>
      <c r="N49" s="809" t="s">
        <v>192</v>
      </c>
      <c r="O49" s="809" t="s">
        <v>192</v>
      </c>
      <c r="P49" s="808"/>
      <c r="Q49" s="808">
        <v>-95</v>
      </c>
      <c r="R49" s="808">
        <v>-30</v>
      </c>
      <c r="S49" s="808">
        <v>-50</v>
      </c>
      <c r="T49" s="808">
        <v>45</v>
      </c>
      <c r="U49" s="808">
        <v>110</v>
      </c>
      <c r="V49" s="808">
        <v>-345</v>
      </c>
      <c r="W49" s="808">
        <v>-25</v>
      </c>
      <c r="X49" s="808">
        <v>-15</v>
      </c>
      <c r="Y49" s="808">
        <v>-85</v>
      </c>
      <c r="Z49" s="808">
        <v>115</v>
      </c>
      <c r="AA49" s="808">
        <v>60</v>
      </c>
      <c r="AB49" s="808">
        <v>30</v>
      </c>
      <c r="AC49" s="808">
        <v>-40</v>
      </c>
      <c r="AD49" s="808">
        <v>55</v>
      </c>
      <c r="AE49" s="808">
        <v>-15</v>
      </c>
      <c r="AF49" s="808">
        <v>-125</v>
      </c>
      <c r="AG49" s="808">
        <v>5</v>
      </c>
      <c r="AH49" s="808">
        <v>-115</v>
      </c>
      <c r="AI49" s="808">
        <v>687.30098397999996</v>
      </c>
      <c r="AJ49" s="808">
        <v>50.29261981999985</v>
      </c>
      <c r="AK49" s="808">
        <v>207.01584164799993</v>
      </c>
      <c r="AL49" s="808">
        <v>46.03414902020188</v>
      </c>
      <c r="AM49" s="808">
        <v>-215.94544478631991</v>
      </c>
      <c r="AN49" s="808">
        <v>123.8353253826093</v>
      </c>
      <c r="AO49" s="808">
        <v>525.73442329950888</v>
      </c>
      <c r="AP49" s="808">
        <v>73.621614700000109</v>
      </c>
      <c r="AQ49" s="808">
        <v>100.38166739999974</v>
      </c>
      <c r="AR49" s="808">
        <v>33.979730200000191</v>
      </c>
      <c r="AS49" s="808">
        <v>-213.37130419999994</v>
      </c>
      <c r="AT49" s="808">
        <v>-162.03994599999982</v>
      </c>
      <c r="AU49" s="808">
        <v>-166.41974060000015</v>
      </c>
      <c r="AV49" s="808">
        <v>-111.71180959999987</v>
      </c>
      <c r="AW49" s="808">
        <v>-217.28717849999998</v>
      </c>
      <c r="AX49" s="808">
        <v>-62.220577499999798</v>
      </c>
      <c r="AY49" s="808">
        <v>40.330283399999715</v>
      </c>
      <c r="AZ49" s="808">
        <v>155.21315000000007</v>
      </c>
      <c r="BA49" s="808">
        <v>-98.747707000000077</v>
      </c>
      <c r="BB49" s="808"/>
      <c r="BC49" s="808">
        <v>340</v>
      </c>
      <c r="BD49" s="808">
        <v>-125</v>
      </c>
      <c r="BE49" s="808">
        <v>-5</v>
      </c>
      <c r="BF49" s="808">
        <v>-235</v>
      </c>
      <c r="BG49" s="808">
        <v>-40</v>
      </c>
      <c r="BH49" s="808">
        <v>30</v>
      </c>
      <c r="BI49" s="808">
        <v>90</v>
      </c>
      <c r="BJ49" s="808">
        <v>15</v>
      </c>
      <c r="BK49" s="808">
        <v>-140</v>
      </c>
      <c r="BL49" s="808">
        <v>-110</v>
      </c>
      <c r="BM49" s="808">
        <v>737.59360379999976</v>
      </c>
      <c r="BN49" s="808">
        <v>253.04999066820181</v>
      </c>
      <c r="BO49" s="808">
        <v>-92.110119403710627</v>
      </c>
      <c r="BP49" s="808">
        <v>599.356037999509</v>
      </c>
      <c r="BQ49" s="808">
        <v>134.36139759999992</v>
      </c>
      <c r="BR49" s="808">
        <v>-375.41125019999976</v>
      </c>
      <c r="BS49" s="808">
        <v>-278.13155019999999</v>
      </c>
      <c r="BT49" s="808">
        <v>-279.5077559999998</v>
      </c>
      <c r="BU49" s="808">
        <v>195.5434333999998</v>
      </c>
    </row>
    <row r="50" spans="2:73" x14ac:dyDescent="0.2">
      <c r="B50" s="731" t="s">
        <v>15</v>
      </c>
      <c r="C50" s="732"/>
      <c r="D50" s="732"/>
      <c r="E50" s="732"/>
      <c r="F50" s="732"/>
      <c r="G50" s="732"/>
      <c r="H50" s="732">
        <v>125.23173499999987</v>
      </c>
      <c r="I50" s="732">
        <v>523.89902040000004</v>
      </c>
      <c r="J50" s="732">
        <v>-5.8925504999999063</v>
      </c>
      <c r="K50" s="732">
        <v>-101.52337489999994</v>
      </c>
      <c r="L50" s="732"/>
      <c r="M50" s="732"/>
      <c r="N50" s="806"/>
      <c r="O50" s="806"/>
      <c r="P50" s="761"/>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808"/>
      <c r="AT50" s="808"/>
      <c r="AU50" s="808"/>
      <c r="AV50" s="808"/>
      <c r="AW50" s="808"/>
      <c r="AX50" s="808"/>
      <c r="AY50" s="808"/>
      <c r="AZ50" s="808"/>
      <c r="BA50" s="808"/>
      <c r="BB50" s="808"/>
      <c r="BC50" s="808"/>
      <c r="BD50" s="808"/>
      <c r="BE50" s="808"/>
      <c r="BF50" s="808"/>
      <c r="BG50" s="808"/>
      <c r="BH50" s="808"/>
      <c r="BI50" s="808"/>
      <c r="BJ50" s="808"/>
      <c r="BK50" s="808"/>
      <c r="BL50" s="808"/>
      <c r="BM50" s="808"/>
      <c r="BN50" s="808"/>
      <c r="BO50" s="808"/>
      <c r="BP50" s="808"/>
      <c r="BQ50" s="808"/>
      <c r="BR50" s="808"/>
      <c r="BS50" s="808"/>
      <c r="BT50" s="808"/>
      <c r="BU50" s="808"/>
    </row>
    <row r="51" spans="2:73" x14ac:dyDescent="0.2">
      <c r="B51" s="731" t="s">
        <v>16</v>
      </c>
      <c r="C51" s="732"/>
      <c r="D51" s="732"/>
      <c r="E51" s="732"/>
      <c r="F51" s="732"/>
      <c r="G51" s="732"/>
      <c r="H51" s="732">
        <v>508.35441916820173</v>
      </c>
      <c r="I51" s="732">
        <v>237.22042819579832</v>
      </c>
      <c r="J51" s="732">
        <v>55.758257900000075</v>
      </c>
      <c r="K51" s="732">
        <v>-312.64948129999988</v>
      </c>
      <c r="L51" s="732"/>
      <c r="M51" s="732"/>
      <c r="N51" s="806"/>
      <c r="O51" s="806"/>
      <c r="P51" s="761"/>
      <c r="Q51" s="808"/>
      <c r="R51" s="808"/>
      <c r="S51" s="808"/>
      <c r="T51" s="808"/>
      <c r="U51" s="808"/>
      <c r="V51" s="808"/>
      <c r="W51" s="808"/>
      <c r="X51" s="808"/>
      <c r="Y51" s="808"/>
      <c r="Z51" s="808"/>
      <c r="AA51" s="808"/>
      <c r="AB51" s="808"/>
      <c r="AC51" s="808"/>
      <c r="AD51" s="808"/>
      <c r="AE51" s="808"/>
      <c r="AF51" s="808"/>
      <c r="AG51" s="808"/>
      <c r="AH51" s="808"/>
      <c r="AI51" s="808"/>
      <c r="AJ51" s="808"/>
      <c r="AK51" s="808"/>
      <c r="AL51" s="808"/>
      <c r="AM51" s="808"/>
      <c r="AN51" s="808"/>
      <c r="AO51" s="808"/>
      <c r="AP51" s="808"/>
      <c r="AQ51" s="808"/>
      <c r="AR51" s="808"/>
      <c r="AS51" s="808"/>
      <c r="AT51" s="808"/>
      <c r="AU51" s="808"/>
      <c r="AV51" s="808"/>
      <c r="AW51" s="808"/>
      <c r="AX51" s="808"/>
      <c r="AY51" s="808"/>
      <c r="AZ51" s="808"/>
      <c r="BA51" s="808"/>
      <c r="BB51" s="808"/>
      <c r="BC51" s="808"/>
      <c r="BD51" s="808"/>
      <c r="BE51" s="808"/>
      <c r="BF51" s="808"/>
      <c r="BG51" s="808"/>
      <c r="BH51" s="808"/>
      <c r="BI51" s="808"/>
      <c r="BJ51" s="808"/>
      <c r="BK51" s="808"/>
      <c r="BL51" s="808"/>
      <c r="BM51" s="808"/>
      <c r="BN51" s="808"/>
      <c r="BO51" s="808"/>
      <c r="BP51" s="808"/>
      <c r="BQ51" s="808"/>
      <c r="BR51" s="808"/>
      <c r="BS51" s="808"/>
      <c r="BT51" s="808"/>
      <c r="BU51" s="808"/>
    </row>
    <row r="52" spans="2:73" x14ac:dyDescent="0.2">
      <c r="B52" s="731" t="s">
        <v>17</v>
      </c>
      <c r="C52" s="732"/>
      <c r="D52" s="732"/>
      <c r="E52" s="732"/>
      <c r="F52" s="732"/>
      <c r="G52" s="732"/>
      <c r="H52" s="732">
        <v>-12.70334969999999</v>
      </c>
      <c r="I52" s="732">
        <v>57.665439999999982</v>
      </c>
      <c r="J52" s="732">
        <v>-22.6035</v>
      </c>
      <c r="K52" s="732">
        <v>-27.636179999999989</v>
      </c>
      <c r="L52" s="732"/>
      <c r="M52" s="732"/>
      <c r="N52" s="806"/>
      <c r="O52" s="806"/>
      <c r="P52" s="761"/>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8"/>
      <c r="AQ52" s="808"/>
      <c r="AR52" s="808"/>
      <c r="AS52" s="808"/>
      <c r="AT52" s="808"/>
      <c r="AU52" s="808"/>
      <c r="AV52" s="808"/>
      <c r="AW52" s="808"/>
      <c r="AX52" s="808"/>
      <c r="AY52" s="808"/>
      <c r="AZ52" s="808"/>
      <c r="BA52" s="808"/>
      <c r="BB52" s="808"/>
      <c r="BC52" s="808"/>
      <c r="BD52" s="808"/>
      <c r="BE52" s="808"/>
      <c r="BF52" s="808"/>
      <c r="BG52" s="808"/>
      <c r="BH52" s="808"/>
      <c r="BI52" s="808"/>
      <c r="BJ52" s="808"/>
      <c r="BK52" s="808"/>
      <c r="BL52" s="808"/>
      <c r="BM52" s="808"/>
      <c r="BN52" s="808"/>
      <c r="BO52" s="808"/>
      <c r="BP52" s="808"/>
      <c r="BQ52" s="808"/>
      <c r="BR52" s="808"/>
      <c r="BS52" s="808"/>
      <c r="BT52" s="808"/>
      <c r="BU52" s="808"/>
    </row>
    <row r="53" spans="2:73" x14ac:dyDescent="0.2">
      <c r="B53" s="804" t="s">
        <v>19</v>
      </c>
      <c r="C53" s="735"/>
      <c r="D53" s="735"/>
      <c r="E53" s="735"/>
      <c r="F53" s="735"/>
      <c r="G53" s="735"/>
      <c r="H53" s="735">
        <v>369.76079000000004</v>
      </c>
      <c r="I53" s="735">
        <v>-311.53897000000001</v>
      </c>
      <c r="J53" s="735">
        <v>-268.31206000000003</v>
      </c>
      <c r="K53" s="735">
        <v>-115.83027000000001</v>
      </c>
      <c r="L53" s="735"/>
      <c r="M53" s="735"/>
      <c r="N53" s="810"/>
      <c r="O53" s="810"/>
      <c r="P53" s="761"/>
      <c r="Q53" s="828"/>
      <c r="R53" s="828"/>
      <c r="S53" s="828"/>
      <c r="T53" s="828"/>
      <c r="U53" s="828"/>
      <c r="V53" s="828"/>
      <c r="W53" s="828"/>
      <c r="X53" s="828"/>
      <c r="Y53" s="828"/>
      <c r="Z53" s="828"/>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8"/>
      <c r="AX53" s="828"/>
      <c r="AY53" s="828"/>
      <c r="AZ53" s="828"/>
      <c r="BA53" s="828"/>
      <c r="BB53" s="828"/>
      <c r="BC53" s="828"/>
      <c r="BD53" s="828"/>
      <c r="BE53" s="828"/>
      <c r="BF53" s="828"/>
      <c r="BG53" s="828"/>
      <c r="BH53" s="828"/>
      <c r="BI53" s="828"/>
      <c r="BJ53" s="828"/>
      <c r="BK53" s="828"/>
      <c r="BL53" s="828"/>
      <c r="BM53" s="828"/>
      <c r="BN53" s="828"/>
      <c r="BO53" s="828"/>
      <c r="BP53" s="828"/>
      <c r="BQ53" s="828"/>
      <c r="BR53" s="828"/>
      <c r="BS53" s="828"/>
      <c r="BT53" s="828"/>
      <c r="BU53" s="828"/>
    </row>
    <row r="54" spans="2:73" s="801" customFormat="1" x14ac:dyDescent="0.2">
      <c r="B54" s="805" t="s">
        <v>37</v>
      </c>
      <c r="C54" s="717">
        <v>-115</v>
      </c>
      <c r="D54" s="717">
        <v>20</v>
      </c>
      <c r="E54" s="717">
        <v>85</v>
      </c>
      <c r="F54" s="717">
        <v>-45</v>
      </c>
      <c r="G54" s="717">
        <v>-20</v>
      </c>
      <c r="H54" s="717">
        <v>-20.21446626585432</v>
      </c>
      <c r="I54" s="717">
        <v>458.38388438600157</v>
      </c>
      <c r="J54" s="717">
        <v>-138.59516827688205</v>
      </c>
      <c r="K54" s="717">
        <v>-307.48543044994943</v>
      </c>
      <c r="L54" s="717">
        <v>30</v>
      </c>
      <c r="M54" s="717">
        <v>30</v>
      </c>
      <c r="N54" s="809" t="s">
        <v>192</v>
      </c>
      <c r="O54" s="809">
        <v>0</v>
      </c>
      <c r="P54" s="807"/>
      <c r="Q54" s="808">
        <v>-95</v>
      </c>
      <c r="R54" s="808">
        <v>-10</v>
      </c>
      <c r="S54" s="808">
        <v>-5</v>
      </c>
      <c r="T54" s="808">
        <v>-5</v>
      </c>
      <c r="U54" s="808">
        <v>-5</v>
      </c>
      <c r="V54" s="808">
        <v>30</v>
      </c>
      <c r="W54" s="808">
        <v>40</v>
      </c>
      <c r="X54" s="808">
        <v>-5</v>
      </c>
      <c r="Y54" s="808">
        <v>55</v>
      </c>
      <c r="Z54" s="808">
        <v>-5</v>
      </c>
      <c r="AA54" s="808">
        <v>-10</v>
      </c>
      <c r="AB54" s="808">
        <v>0</v>
      </c>
      <c r="AC54" s="808">
        <v>-15</v>
      </c>
      <c r="AD54" s="808">
        <v>-20</v>
      </c>
      <c r="AE54" s="808">
        <v>-10</v>
      </c>
      <c r="AF54" s="808">
        <v>0</v>
      </c>
      <c r="AG54" s="808">
        <v>-10</v>
      </c>
      <c r="AH54" s="808">
        <v>0</v>
      </c>
      <c r="AI54" s="808">
        <v>-3.7135677817608959</v>
      </c>
      <c r="AJ54" s="808">
        <v>-12.869987589821081</v>
      </c>
      <c r="AK54" s="808">
        <v>-9.6579941485684895</v>
      </c>
      <c r="AL54" s="808">
        <v>6.0270832542961434</v>
      </c>
      <c r="AM54" s="808">
        <v>-20.442004790457666</v>
      </c>
      <c r="AN54" s="808">
        <v>138.14511871654315</v>
      </c>
      <c r="AO54" s="808">
        <v>341.55213041940618</v>
      </c>
      <c r="AP54" s="808">
        <v>-0.87135995949008427</v>
      </c>
      <c r="AQ54" s="808">
        <v>33.40237201601105</v>
      </c>
      <c r="AR54" s="808">
        <v>49.009767711029298</v>
      </c>
      <c r="AS54" s="808">
        <v>-172.95708121272526</v>
      </c>
      <c r="AT54" s="808">
        <v>-48.050226791197126</v>
      </c>
      <c r="AU54" s="808">
        <v>-57.735225730223291</v>
      </c>
      <c r="AV54" s="808">
        <v>-122.9511730673397</v>
      </c>
      <c r="AW54" s="808">
        <v>-134.08010736733809</v>
      </c>
      <c r="AX54" s="808">
        <v>7.2810757149516956</v>
      </c>
      <c r="AY54" s="808">
        <v>29.100258089925571</v>
      </c>
      <c r="AZ54" s="808">
        <v>-26.918791116755351</v>
      </c>
      <c r="BA54" s="808">
        <v>27.982422910604917</v>
      </c>
      <c r="BB54" s="808"/>
      <c r="BC54" s="808">
        <v>-10</v>
      </c>
      <c r="BD54" s="808">
        <v>-105</v>
      </c>
      <c r="BE54" s="808">
        <v>-10</v>
      </c>
      <c r="BF54" s="808">
        <v>25</v>
      </c>
      <c r="BG54" s="808">
        <v>35</v>
      </c>
      <c r="BH54" s="808">
        <v>50</v>
      </c>
      <c r="BI54" s="808">
        <v>-10</v>
      </c>
      <c r="BJ54" s="808">
        <v>-35</v>
      </c>
      <c r="BK54" s="808">
        <v>-10</v>
      </c>
      <c r="BL54" s="808">
        <v>-10</v>
      </c>
      <c r="BM54" s="808">
        <v>-16.583555371581976</v>
      </c>
      <c r="BN54" s="808">
        <v>-3.630910894272346</v>
      </c>
      <c r="BO54" s="808">
        <v>117.70311392608548</v>
      </c>
      <c r="BP54" s="808">
        <v>340.68077045991612</v>
      </c>
      <c r="BQ54" s="808">
        <v>82.412139727040341</v>
      </c>
      <c r="BR54" s="808">
        <v>-221.00730800392239</v>
      </c>
      <c r="BS54" s="808">
        <v>-180.68639879756299</v>
      </c>
      <c r="BT54" s="808">
        <v>-126.79903165238639</v>
      </c>
      <c r="BU54" s="808">
        <v>2.1814669731702203</v>
      </c>
    </row>
    <row r="55" spans="2:73" x14ac:dyDescent="0.2">
      <c r="Q55" s="761"/>
      <c r="R55" s="761"/>
      <c r="S55" s="761"/>
      <c r="T55" s="761"/>
      <c r="U55" s="761"/>
      <c r="V55" s="761"/>
      <c r="W55" s="761"/>
      <c r="X55" s="761"/>
      <c r="Y55" s="761"/>
      <c r="Z55" s="761"/>
      <c r="AA55" s="761"/>
      <c r="AB55" s="761"/>
      <c r="AC55" s="761"/>
      <c r="AD55" s="761"/>
      <c r="AE55" s="761"/>
      <c r="AF55" s="761"/>
      <c r="AG55" s="761"/>
      <c r="AH55" s="761"/>
      <c r="AI55" s="761"/>
      <c r="AJ55" s="808"/>
      <c r="AK55" s="808"/>
      <c r="AL55" s="808"/>
      <c r="AM55" s="808"/>
      <c r="AN55" s="808"/>
      <c r="AO55" s="808"/>
      <c r="AP55" s="808"/>
      <c r="AQ55" s="808"/>
      <c r="AR55" s="808"/>
      <c r="AS55" s="808"/>
      <c r="AT55" s="808"/>
      <c r="AU55" s="808"/>
      <c r="AV55" s="808"/>
      <c r="AW55" s="808"/>
      <c r="AX55" s="808"/>
      <c r="AY55" s="808"/>
      <c r="AZ55" s="808"/>
      <c r="BA55" s="808"/>
      <c r="BB55" s="808"/>
      <c r="BC55" s="761"/>
      <c r="BD55" s="761"/>
      <c r="BE55" s="761"/>
      <c r="BF55" s="761"/>
      <c r="BG55" s="761"/>
      <c r="BH55" s="761"/>
      <c r="BI55" s="761"/>
      <c r="BJ55" s="761"/>
      <c r="BK55" s="761"/>
      <c r="BL55" s="761"/>
      <c r="BM55" s="761"/>
      <c r="BN55" s="761"/>
      <c r="BO55" s="761"/>
      <c r="BP55" s="761"/>
      <c r="BQ55" s="761"/>
      <c r="BR55" s="761"/>
      <c r="BS55" s="761"/>
      <c r="BT55" s="761"/>
      <c r="BU55" s="761"/>
    </row>
    <row r="56" spans="2:73" s="801" customFormat="1" x14ac:dyDescent="0.2">
      <c r="B56" s="825" t="s">
        <v>3</v>
      </c>
      <c r="C56" s="816">
        <v>150</v>
      </c>
      <c r="D56" s="816">
        <v>305</v>
      </c>
      <c r="E56" s="816">
        <v>535</v>
      </c>
      <c r="F56" s="816">
        <v>275</v>
      </c>
      <c r="G56" s="816">
        <v>15</v>
      </c>
      <c r="H56" s="816">
        <v>1233.2641282023474</v>
      </c>
      <c r="I56" s="816">
        <v>1536.4428029818</v>
      </c>
      <c r="J56" s="816">
        <v>-55.791520876881918</v>
      </c>
      <c r="K56" s="816">
        <v>-640.43845805216256</v>
      </c>
      <c r="L56" s="816">
        <v>384.95698861002961</v>
      </c>
      <c r="M56" s="816">
        <v>81.98873678908771</v>
      </c>
      <c r="N56" s="817" t="s">
        <v>192</v>
      </c>
      <c r="O56" s="817">
        <v>-0.78701844825541223</v>
      </c>
      <c r="P56" s="807"/>
      <c r="Q56" s="816">
        <v>-175</v>
      </c>
      <c r="R56" s="816">
        <v>0</v>
      </c>
      <c r="S56" s="816">
        <v>-10</v>
      </c>
      <c r="T56" s="816">
        <v>115</v>
      </c>
      <c r="U56" s="816">
        <v>285</v>
      </c>
      <c r="V56" s="816">
        <v>-95</v>
      </c>
      <c r="W56" s="816">
        <v>165</v>
      </c>
      <c r="X56" s="816">
        <v>95</v>
      </c>
      <c r="Y56" s="816">
        <v>50</v>
      </c>
      <c r="Z56" s="816">
        <v>225</v>
      </c>
      <c r="AA56" s="816">
        <v>80</v>
      </c>
      <c r="AB56" s="816">
        <v>105</v>
      </c>
      <c r="AC56" s="816">
        <v>-10</v>
      </c>
      <c r="AD56" s="816">
        <v>100</v>
      </c>
      <c r="AE56" s="816">
        <v>60</v>
      </c>
      <c r="AF56" s="816">
        <v>-55</v>
      </c>
      <c r="AG56" s="816">
        <v>65</v>
      </c>
      <c r="AH56" s="816">
        <v>-65</v>
      </c>
      <c r="AI56" s="816">
        <v>789.16655845791661</v>
      </c>
      <c r="AJ56" s="816">
        <v>122.02267197691486</v>
      </c>
      <c r="AK56" s="816">
        <v>246.2812193852445</v>
      </c>
      <c r="AL56" s="816">
        <v>75.793678382271338</v>
      </c>
      <c r="AM56" s="816">
        <v>61.771979263408618</v>
      </c>
      <c r="AN56" s="816">
        <v>383.25291470702274</v>
      </c>
      <c r="AO56" s="816">
        <v>962.21102695385389</v>
      </c>
      <c r="AP56" s="816">
        <v>129.2068820575146</v>
      </c>
      <c r="AQ56" s="816">
        <v>152.75904719937066</v>
      </c>
      <c r="AR56" s="816">
        <v>187.33834927444249</v>
      </c>
      <c r="AS56" s="816">
        <v>-277.58448720743064</v>
      </c>
      <c r="AT56" s="816">
        <v>-118.30443014326437</v>
      </c>
      <c r="AU56" s="816">
        <v>-164.87269021361845</v>
      </c>
      <c r="AV56" s="816">
        <v>-162.21062066759993</v>
      </c>
      <c r="AW56" s="816">
        <v>-259.81005041114042</v>
      </c>
      <c r="AX56" s="816">
        <v>-53.54509675980367</v>
      </c>
      <c r="AY56" s="816">
        <v>168.48572135704205</v>
      </c>
      <c r="AZ56" s="816">
        <v>153.92248734140998</v>
      </c>
      <c r="BA56" s="816">
        <v>-11.374938547788418</v>
      </c>
      <c r="BB56" s="816"/>
      <c r="BC56" s="816">
        <v>325</v>
      </c>
      <c r="BD56" s="816">
        <v>-175</v>
      </c>
      <c r="BE56" s="816">
        <v>105</v>
      </c>
      <c r="BF56" s="816">
        <v>190</v>
      </c>
      <c r="BG56" s="816">
        <v>260</v>
      </c>
      <c r="BH56" s="816">
        <v>275</v>
      </c>
      <c r="BI56" s="816">
        <v>185</v>
      </c>
      <c r="BJ56" s="816">
        <v>90</v>
      </c>
      <c r="BK56" s="816">
        <v>5</v>
      </c>
      <c r="BL56" s="816">
        <v>0</v>
      </c>
      <c r="BM56" s="816">
        <v>911.18923043483142</v>
      </c>
      <c r="BN56" s="816">
        <v>322.07489776751584</v>
      </c>
      <c r="BO56" s="816">
        <v>445.02489397043138</v>
      </c>
      <c r="BP56" s="816">
        <v>1091.4179090113685</v>
      </c>
      <c r="BQ56" s="816">
        <v>340.09739647381315</v>
      </c>
      <c r="BR56" s="816">
        <v>-395.88891735069501</v>
      </c>
      <c r="BS56" s="816">
        <v>-327.08331088121838</v>
      </c>
      <c r="BT56" s="816">
        <v>-313.35514717094406</v>
      </c>
      <c r="BU56" s="816">
        <v>322.40820869845203</v>
      </c>
    </row>
    <row r="57" spans="2:73" s="801" customFormat="1" x14ac:dyDescent="0.2">
      <c r="B57" s="826" t="s">
        <v>26</v>
      </c>
      <c r="C57" s="776">
        <v>8090</v>
      </c>
      <c r="D57" s="776">
        <v>8240</v>
      </c>
      <c r="E57" s="776">
        <v>8345</v>
      </c>
      <c r="F57" s="776">
        <v>7850</v>
      </c>
      <c r="G57" s="776">
        <v>7365</v>
      </c>
      <c r="H57" s="776">
        <v>8381.4572853769278</v>
      </c>
      <c r="I57" s="776">
        <v>7767.7848415859089</v>
      </c>
      <c r="J57" s="776">
        <v>6987.6259821746326</v>
      </c>
      <c r="K57" s="776">
        <v>6460.6478478615618</v>
      </c>
      <c r="L57" s="776">
        <v>8150.3422283006948</v>
      </c>
      <c r="M57" s="776">
        <v>7663.1437799791929</v>
      </c>
      <c r="N57" s="818">
        <v>0.26153636914267242</v>
      </c>
      <c r="O57" s="818">
        <v>-5.9776440629669136E-2</v>
      </c>
      <c r="P57" s="717"/>
      <c r="Q57" s="776">
        <v>1730</v>
      </c>
      <c r="R57" s="776">
        <v>1935</v>
      </c>
      <c r="S57" s="776">
        <v>2010</v>
      </c>
      <c r="T57" s="776">
        <v>2080</v>
      </c>
      <c r="U57" s="776">
        <v>2310</v>
      </c>
      <c r="V57" s="776">
        <v>1885</v>
      </c>
      <c r="W57" s="776">
        <v>2075</v>
      </c>
      <c r="X57" s="776">
        <v>2075</v>
      </c>
      <c r="Y57" s="776">
        <v>1955</v>
      </c>
      <c r="Z57" s="776">
        <v>2210</v>
      </c>
      <c r="AA57" s="776">
        <v>1995</v>
      </c>
      <c r="AB57" s="776">
        <v>1965</v>
      </c>
      <c r="AC57" s="776">
        <v>1805</v>
      </c>
      <c r="AD57" s="776">
        <v>2075</v>
      </c>
      <c r="AE57" s="776">
        <v>1935</v>
      </c>
      <c r="AF57" s="776">
        <v>1825</v>
      </c>
      <c r="AG57" s="776">
        <v>1845</v>
      </c>
      <c r="AH57" s="776">
        <v>1785</v>
      </c>
      <c r="AI57" s="776">
        <v>2738.7802282900075</v>
      </c>
      <c r="AJ57" s="776">
        <v>1936.6103381815169</v>
      </c>
      <c r="AK57" s="776">
        <v>1988.0088122496929</v>
      </c>
      <c r="AL57" s="776">
        <v>1717.8153156640403</v>
      </c>
      <c r="AM57" s="776">
        <v>1692.7755605934503</v>
      </c>
      <c r="AN57" s="776">
        <v>1490.3086331684531</v>
      </c>
      <c r="AO57" s="776">
        <v>2689.4366547890104</v>
      </c>
      <c r="AP57" s="776">
        <v>1895.0726350603168</v>
      </c>
      <c r="AQ57" s="776">
        <v>1822.9372075027266</v>
      </c>
      <c r="AR57" s="776">
        <v>2083.1529275094726</v>
      </c>
      <c r="AS57" s="776">
        <v>1489.0784244962713</v>
      </c>
      <c r="AT57" s="776">
        <v>1592.2016946739282</v>
      </c>
      <c r="AU57" s="776">
        <v>1636.4331399172829</v>
      </c>
      <c r="AV57" s="776">
        <v>1670.0647118953138</v>
      </c>
      <c r="AW57" s="776">
        <v>1461.227963139801</v>
      </c>
      <c r="AX57" s="776">
        <v>1692.706932631427</v>
      </c>
      <c r="AY57" s="776">
        <v>2105.5797781217602</v>
      </c>
      <c r="AZ57" s="776">
        <v>2161.765011148153</v>
      </c>
      <c r="BA57" s="776">
        <v>1810.1578625546642</v>
      </c>
      <c r="BB57" s="776"/>
      <c r="BC57" s="776">
        <v>4420</v>
      </c>
      <c r="BD57" s="776">
        <v>3665</v>
      </c>
      <c r="BE57" s="776">
        <v>4090</v>
      </c>
      <c r="BF57" s="776">
        <v>4155</v>
      </c>
      <c r="BG57" s="776">
        <v>4150</v>
      </c>
      <c r="BH57" s="776">
        <v>4165</v>
      </c>
      <c r="BI57" s="776">
        <v>3960</v>
      </c>
      <c r="BJ57" s="776">
        <v>3880</v>
      </c>
      <c r="BK57" s="776">
        <v>3760</v>
      </c>
      <c r="BL57" s="776">
        <v>3630</v>
      </c>
      <c r="BM57" s="776">
        <v>4675.3905664715239</v>
      </c>
      <c r="BN57" s="776">
        <v>3705.8241279137333</v>
      </c>
      <c r="BO57" s="776">
        <v>3183.0841937619034</v>
      </c>
      <c r="BP57" s="776">
        <v>4584.5092898493276</v>
      </c>
      <c r="BQ57" s="776">
        <v>3906.0901350121994</v>
      </c>
      <c r="BR57" s="776">
        <v>3081.2801191701992</v>
      </c>
      <c r="BS57" s="776">
        <v>3306.4978518125968</v>
      </c>
      <c r="BT57" s="776">
        <v>3153.9348957712282</v>
      </c>
      <c r="BU57" s="776">
        <v>4267.3447892699132</v>
      </c>
    </row>
    <row r="59" spans="2:73" x14ac:dyDescent="0.2">
      <c r="B59" s="780" t="s">
        <v>199</v>
      </c>
    </row>
    <row r="60" spans="2:73" x14ac:dyDescent="0.2">
      <c r="B60" s="780" t="s">
        <v>193</v>
      </c>
    </row>
    <row r="61" spans="2:73" x14ac:dyDescent="0.2">
      <c r="B61" s="780" t="s">
        <v>202</v>
      </c>
    </row>
    <row r="62" spans="2:73" x14ac:dyDescent="0.2">
      <c r="B62" s="780" t="s">
        <v>203</v>
      </c>
    </row>
    <row r="63" spans="2:73" x14ac:dyDescent="0.2">
      <c r="B63" s="780" t="s">
        <v>204</v>
      </c>
    </row>
  </sheetData>
  <phoneticPr fontId="25"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A802-853C-448C-ADDB-823ACA181B3C}">
  <dimension ref="A1:AC23"/>
  <sheetViews>
    <sheetView workbookViewId="0">
      <selection activeCell="J10" sqref="J10"/>
    </sheetView>
  </sheetViews>
  <sheetFormatPr defaultColWidth="9" defaultRowHeight="15" x14ac:dyDescent="0.25"/>
  <cols>
    <col min="1" max="1" width="9" style="712"/>
    <col min="2" max="2" width="26.42578125" style="712" bestFit="1" customWidth="1"/>
    <col min="3" max="12" width="6.140625" style="712" customWidth="1"/>
    <col min="13" max="14" width="9.85546875" style="712" customWidth="1"/>
    <col min="15" max="15" width="4.28515625" style="712" customWidth="1"/>
    <col min="16" max="18" width="6.140625" style="712" customWidth="1"/>
    <col min="19" max="16384" width="9" style="712"/>
  </cols>
  <sheetData>
    <row r="1" spans="1:18" x14ac:dyDescent="0.25">
      <c r="B1" s="701" t="s">
        <v>189</v>
      </c>
      <c r="C1" s="702"/>
      <c r="D1" s="702"/>
      <c r="E1" s="702"/>
      <c r="F1" s="702"/>
      <c r="G1" s="702"/>
      <c r="H1" s="702"/>
      <c r="I1" s="702"/>
      <c r="J1" s="702"/>
      <c r="K1" s="702"/>
      <c r="L1" s="702"/>
      <c r="M1" s="702"/>
      <c r="N1" s="702"/>
      <c r="O1" s="702"/>
      <c r="P1" s="702"/>
      <c r="Q1" s="702"/>
      <c r="R1" s="702"/>
    </row>
    <row r="2" spans="1:18" x14ac:dyDescent="0.25">
      <c r="B2" s="702"/>
      <c r="C2" s="702"/>
      <c r="D2" s="702"/>
      <c r="E2" s="702"/>
      <c r="F2" s="702"/>
      <c r="G2" s="702"/>
      <c r="H2" s="702"/>
      <c r="I2" s="702"/>
      <c r="J2" s="702"/>
      <c r="K2" s="702"/>
      <c r="L2" s="702"/>
      <c r="M2" s="702"/>
      <c r="N2" s="702"/>
      <c r="O2" s="702"/>
      <c r="P2" s="702"/>
      <c r="Q2" s="702"/>
      <c r="R2" s="702"/>
    </row>
    <row r="3" spans="1:18" x14ac:dyDescent="0.25">
      <c r="B3" s="702"/>
      <c r="C3" s="702"/>
      <c r="D3" s="702"/>
      <c r="E3" s="702"/>
      <c r="F3" s="702"/>
      <c r="G3" s="702"/>
      <c r="H3" s="702"/>
      <c r="I3" s="702"/>
      <c r="J3" s="702"/>
      <c r="K3" s="702"/>
      <c r="L3" s="702"/>
      <c r="M3" s="702"/>
      <c r="N3" s="702"/>
      <c r="O3" s="702"/>
      <c r="P3" s="702"/>
      <c r="Q3" s="702"/>
      <c r="R3" s="702"/>
    </row>
    <row r="4" spans="1:18" ht="39.75" customHeight="1" x14ac:dyDescent="0.25">
      <c r="A4" s="721"/>
      <c r="B4" s="805" t="s">
        <v>121</v>
      </c>
      <c r="C4" s="721">
        <v>2014</v>
      </c>
      <c r="D4" s="721">
        <v>2015</v>
      </c>
      <c r="E4" s="721">
        <v>2016</v>
      </c>
      <c r="F4" s="721">
        <v>2017</v>
      </c>
      <c r="G4" s="721">
        <v>2018</v>
      </c>
      <c r="H4" s="721">
        <v>2019</v>
      </c>
      <c r="I4" s="721">
        <v>2020</v>
      </c>
      <c r="J4" s="721">
        <v>2021</v>
      </c>
      <c r="K4" s="721">
        <v>2022</v>
      </c>
      <c r="L4" s="721" t="s">
        <v>205</v>
      </c>
      <c r="M4" s="830" t="s">
        <v>190</v>
      </c>
      <c r="N4" s="830" t="s">
        <v>191</v>
      </c>
      <c r="O4" s="721"/>
      <c r="P4" s="829" t="s">
        <v>180</v>
      </c>
      <c r="Q4" s="831" t="s">
        <v>184</v>
      </c>
      <c r="R4" s="831" t="s">
        <v>188</v>
      </c>
    </row>
    <row r="5" spans="1:18" x14ac:dyDescent="0.25">
      <c r="B5" s="832"/>
      <c r="C5" s="729"/>
      <c r="D5" s="729"/>
      <c r="E5" s="729"/>
      <c r="F5" s="729"/>
      <c r="G5" s="729"/>
      <c r="H5" s="729"/>
      <c r="I5" s="729"/>
      <c r="J5" s="729"/>
      <c r="K5" s="729"/>
      <c r="L5" s="729"/>
      <c r="M5" s="806"/>
      <c r="N5" s="806"/>
      <c r="O5" s="702"/>
      <c r="P5" s="702"/>
      <c r="Q5" s="702"/>
      <c r="R5" s="702"/>
    </row>
    <row r="6" spans="1:18" x14ac:dyDescent="0.25">
      <c r="B6" s="801" t="s">
        <v>27</v>
      </c>
      <c r="C6" s="833">
        <v>1255</v>
      </c>
      <c r="D6" s="833">
        <v>1185</v>
      </c>
      <c r="E6" s="833">
        <v>1210</v>
      </c>
      <c r="F6" s="833">
        <v>1325</v>
      </c>
      <c r="G6" s="833">
        <v>1420</v>
      </c>
      <c r="H6" s="833">
        <v>1566.6905197297381</v>
      </c>
      <c r="I6" s="833">
        <v>1508.9017712638295</v>
      </c>
      <c r="J6" s="833">
        <v>1589.4093322795502</v>
      </c>
      <c r="K6" s="833">
        <v>1255.3651605865043</v>
      </c>
      <c r="L6" s="833">
        <v>1048.2712385903692</v>
      </c>
      <c r="M6" s="809">
        <v>-0.164967077706204</v>
      </c>
      <c r="N6" s="809">
        <v>7.9984140209053534E-2</v>
      </c>
      <c r="O6" s="786"/>
      <c r="P6" s="833">
        <v>309.93563696229319</v>
      </c>
      <c r="Q6" s="833">
        <v>244.01398770404344</v>
      </c>
      <c r="R6" s="833">
        <v>249.49678322413899</v>
      </c>
    </row>
    <row r="7" spans="1:18" x14ac:dyDescent="0.25">
      <c r="B7" s="731" t="s">
        <v>15</v>
      </c>
      <c r="C7" s="755"/>
      <c r="D7" s="755"/>
      <c r="E7" s="755"/>
      <c r="F7" s="755"/>
      <c r="G7" s="755"/>
      <c r="H7" s="729">
        <v>519.97969649568029</v>
      </c>
      <c r="I7" s="729">
        <v>457.996017675063</v>
      </c>
      <c r="J7" s="729">
        <v>503.86489449963739</v>
      </c>
      <c r="K7" s="729">
        <v>367.68358407870238</v>
      </c>
      <c r="L7" s="729"/>
      <c r="M7" s="834"/>
      <c r="N7" s="806"/>
      <c r="O7" s="729"/>
      <c r="P7" s="835"/>
      <c r="Q7" s="835"/>
      <c r="R7" s="835"/>
    </row>
    <row r="8" spans="1:18" x14ac:dyDescent="0.25">
      <c r="B8" s="731" t="s">
        <v>16</v>
      </c>
      <c r="C8" s="755"/>
      <c r="D8" s="755"/>
      <c r="E8" s="755"/>
      <c r="F8" s="755"/>
      <c r="G8" s="755"/>
      <c r="H8" s="729">
        <v>785.3399641105035</v>
      </c>
      <c r="I8" s="729">
        <v>814.8455955274909</v>
      </c>
      <c r="J8" s="729">
        <v>835.30353906991911</v>
      </c>
      <c r="K8" s="729">
        <v>662.00210928889612</v>
      </c>
      <c r="L8" s="729"/>
      <c r="M8" s="834"/>
      <c r="N8" s="806"/>
      <c r="O8" s="729"/>
      <c r="P8" s="835"/>
      <c r="Q8" s="835"/>
      <c r="R8" s="835"/>
    </row>
    <row r="9" spans="1:18" x14ac:dyDescent="0.25">
      <c r="B9" s="731" t="s">
        <v>17</v>
      </c>
      <c r="C9" s="755"/>
      <c r="D9" s="755"/>
      <c r="E9" s="755"/>
      <c r="F9" s="755"/>
      <c r="G9" s="755"/>
      <c r="H9" s="729">
        <v>115.55340060953431</v>
      </c>
      <c r="I9" s="729">
        <v>109.50325973787774</v>
      </c>
      <c r="J9" s="729">
        <v>117.23374599627772</v>
      </c>
      <c r="K9" s="729">
        <v>109.90548892858209</v>
      </c>
      <c r="L9" s="729"/>
      <c r="M9" s="834"/>
      <c r="N9" s="806"/>
      <c r="O9" s="729"/>
      <c r="P9" s="835"/>
      <c r="Q9" s="835"/>
      <c r="R9" s="835"/>
    </row>
    <row r="10" spans="1:18" x14ac:dyDescent="0.25">
      <c r="B10" s="731" t="s">
        <v>18</v>
      </c>
      <c r="C10" s="755"/>
      <c r="D10" s="755"/>
      <c r="E10" s="755"/>
      <c r="F10" s="755"/>
      <c r="G10" s="755"/>
      <c r="H10" s="729">
        <v>35.513019704049476</v>
      </c>
      <c r="I10" s="729">
        <v>36.151217786666265</v>
      </c>
      <c r="J10" s="729">
        <v>41.063199777337601</v>
      </c>
      <c r="K10" s="729">
        <v>34.448153499967525</v>
      </c>
      <c r="L10" s="729"/>
      <c r="M10" s="834"/>
      <c r="N10" s="806"/>
      <c r="O10" s="729"/>
      <c r="P10" s="835"/>
      <c r="Q10" s="835"/>
      <c r="R10" s="835"/>
    </row>
    <row r="11" spans="1:18" x14ac:dyDescent="0.25">
      <c r="B11" s="802" t="s">
        <v>19</v>
      </c>
      <c r="C11" s="837"/>
      <c r="D11" s="837"/>
      <c r="E11" s="837"/>
      <c r="F11" s="837"/>
      <c r="G11" s="837"/>
      <c r="H11" s="836">
        <v>110.30443880997058</v>
      </c>
      <c r="I11" s="836">
        <v>90.405680536731722</v>
      </c>
      <c r="J11" s="836">
        <v>91.943952936378196</v>
      </c>
      <c r="K11" s="836">
        <v>81.325824790356151</v>
      </c>
      <c r="L11" s="836"/>
      <c r="M11" s="838"/>
      <c r="N11" s="810"/>
      <c r="O11" s="729"/>
      <c r="P11" s="839"/>
      <c r="Q11" s="839"/>
      <c r="R11" s="839"/>
    </row>
    <row r="12" spans="1:18" x14ac:dyDescent="0.25">
      <c r="B12" s="801" t="s">
        <v>5</v>
      </c>
      <c r="C12" s="833">
        <v>775</v>
      </c>
      <c r="D12" s="833">
        <v>515</v>
      </c>
      <c r="E12" s="833">
        <v>625</v>
      </c>
      <c r="F12" s="833">
        <v>560</v>
      </c>
      <c r="G12" s="833">
        <v>505</v>
      </c>
      <c r="H12" s="833">
        <v>476.430635159931</v>
      </c>
      <c r="I12" s="833">
        <v>421.8531526017257</v>
      </c>
      <c r="J12" s="833">
        <v>421.87390410749555</v>
      </c>
      <c r="K12" s="833">
        <v>371.98709886100289</v>
      </c>
      <c r="L12" s="833">
        <v>352.62637896455828</v>
      </c>
      <c r="M12" s="809">
        <v>-5.2046750964551469E-2</v>
      </c>
      <c r="N12" s="809">
        <v>2.7519552308281625E-2</v>
      </c>
      <c r="O12" s="786"/>
      <c r="P12" s="833">
        <v>89.60528531112152</v>
      </c>
      <c r="Q12" s="833">
        <v>83.752755428793236</v>
      </c>
      <c r="R12" s="833">
        <v>85.284072580740343</v>
      </c>
    </row>
    <row r="13" spans="1:18" x14ac:dyDescent="0.25">
      <c r="B13" s="731" t="s">
        <v>15</v>
      </c>
      <c r="C13" s="729"/>
      <c r="D13" s="729"/>
      <c r="E13" s="729"/>
      <c r="F13" s="729"/>
      <c r="G13" s="729"/>
      <c r="H13" s="729">
        <v>3.15</v>
      </c>
      <c r="I13" s="729">
        <v>2.85</v>
      </c>
      <c r="J13" s="729">
        <v>2.95</v>
      </c>
      <c r="K13" s="729">
        <v>2.87</v>
      </c>
      <c r="L13" s="729"/>
      <c r="M13" s="834"/>
      <c r="N13" s="806"/>
      <c r="O13" s="835"/>
      <c r="P13" s="835"/>
      <c r="Q13" s="835"/>
      <c r="R13" s="835"/>
    </row>
    <row r="14" spans="1:18" x14ac:dyDescent="0.25">
      <c r="B14" s="731" t="s">
        <v>16</v>
      </c>
      <c r="C14" s="729"/>
      <c r="D14" s="729"/>
      <c r="E14" s="729"/>
      <c r="F14" s="729"/>
      <c r="G14" s="729"/>
      <c r="H14" s="729">
        <v>4.0467857340539544</v>
      </c>
      <c r="I14" s="729">
        <v>3.6073606963774925</v>
      </c>
      <c r="J14" s="729">
        <v>3.3179858024816213</v>
      </c>
      <c r="K14" s="729">
        <v>3.5064825830920223</v>
      </c>
      <c r="L14" s="840"/>
      <c r="M14" s="834"/>
      <c r="N14" s="806"/>
      <c r="O14" s="835"/>
      <c r="P14" s="835"/>
      <c r="Q14" s="835"/>
      <c r="R14" s="835"/>
    </row>
    <row r="15" spans="1:18" x14ac:dyDescent="0.25">
      <c r="B15" s="731" t="s">
        <v>17</v>
      </c>
      <c r="C15" s="729"/>
      <c r="D15" s="729"/>
      <c r="E15" s="729"/>
      <c r="F15" s="729"/>
      <c r="G15" s="729"/>
      <c r="H15" s="729">
        <v>187.4376351734617</v>
      </c>
      <c r="I15" s="729">
        <v>162.41693582805777</v>
      </c>
      <c r="J15" s="729">
        <v>160</v>
      </c>
      <c r="K15" s="729">
        <v>164.8</v>
      </c>
      <c r="L15" s="729"/>
      <c r="M15" s="834"/>
      <c r="N15" s="806"/>
      <c r="O15" s="729"/>
      <c r="P15" s="835"/>
      <c r="Q15" s="835"/>
      <c r="R15" s="835"/>
    </row>
    <row r="16" spans="1:18" x14ac:dyDescent="0.25">
      <c r="B16" s="731" t="s">
        <v>18</v>
      </c>
      <c r="C16" s="729"/>
      <c r="D16" s="729"/>
      <c r="E16" s="729"/>
      <c r="F16" s="729"/>
      <c r="G16" s="729"/>
      <c r="H16" s="729">
        <v>276.49621425241537</v>
      </c>
      <c r="I16" s="729">
        <v>247.87885607729038</v>
      </c>
      <c r="J16" s="729">
        <v>250.20591830501394</v>
      </c>
      <c r="K16" s="729">
        <v>195.16061627791089</v>
      </c>
      <c r="L16" s="729"/>
      <c r="M16" s="834"/>
      <c r="N16" s="806"/>
      <c r="O16" s="729"/>
      <c r="P16" s="835"/>
      <c r="Q16" s="835"/>
      <c r="R16" s="835"/>
    </row>
    <row r="17" spans="1:18" x14ac:dyDescent="0.25">
      <c r="B17" s="802" t="s">
        <v>19</v>
      </c>
      <c r="C17" s="836"/>
      <c r="D17" s="836"/>
      <c r="E17" s="836"/>
      <c r="F17" s="836"/>
      <c r="G17" s="836"/>
      <c r="H17" s="836">
        <v>5.3</v>
      </c>
      <c r="I17" s="836">
        <v>5.0999999999999996</v>
      </c>
      <c r="J17" s="836">
        <v>5.4</v>
      </c>
      <c r="K17" s="836">
        <v>5.65</v>
      </c>
      <c r="L17" s="836"/>
      <c r="M17" s="838"/>
      <c r="N17" s="810"/>
      <c r="O17" s="729"/>
      <c r="P17" s="839"/>
      <c r="Q17" s="839"/>
      <c r="R17" s="839"/>
    </row>
    <row r="18" spans="1:18" x14ac:dyDescent="0.25">
      <c r="B18" s="801" t="s">
        <v>6</v>
      </c>
      <c r="C18" s="833">
        <v>25</v>
      </c>
      <c r="D18" s="833">
        <v>20</v>
      </c>
      <c r="E18" s="833">
        <v>25</v>
      </c>
      <c r="F18" s="833">
        <v>30</v>
      </c>
      <c r="G18" s="833">
        <v>30</v>
      </c>
      <c r="H18" s="833">
        <v>68.990795378637287</v>
      </c>
      <c r="I18" s="833">
        <v>66.060845915450145</v>
      </c>
      <c r="J18" s="833">
        <v>66.666317231283841</v>
      </c>
      <c r="K18" s="833">
        <v>68.358324618682147</v>
      </c>
      <c r="L18" s="833">
        <v>69.953787559933488</v>
      </c>
      <c r="M18" s="809">
        <v>2.3339702225752212E-2</v>
      </c>
      <c r="N18" s="809">
        <v>4.0856777146771384E-2</v>
      </c>
      <c r="O18" s="786"/>
      <c r="P18" s="833">
        <v>17.123706530480828</v>
      </c>
      <c r="Q18" s="833">
        <v>17.301898166034068</v>
      </c>
      <c r="R18" s="833">
        <v>17.301898166034068</v>
      </c>
    </row>
    <row r="19" spans="1:18" x14ac:dyDescent="0.25">
      <c r="A19" s="702"/>
      <c r="B19" s="731" t="s">
        <v>15</v>
      </c>
      <c r="C19" s="729"/>
      <c r="D19" s="729"/>
      <c r="E19" s="729"/>
      <c r="F19" s="729"/>
      <c r="G19" s="729"/>
      <c r="H19" s="729">
        <v>14.904</v>
      </c>
      <c r="I19" s="729">
        <v>12.419999999999998</v>
      </c>
      <c r="J19" s="729">
        <v>12</v>
      </c>
      <c r="K19" s="729">
        <v>12.84</v>
      </c>
      <c r="L19" s="729"/>
      <c r="M19" s="834"/>
      <c r="N19" s="806"/>
      <c r="O19" s="835"/>
      <c r="P19" s="835"/>
      <c r="Q19" s="835"/>
      <c r="R19" s="835"/>
    </row>
    <row r="20" spans="1:18" x14ac:dyDescent="0.25">
      <c r="A20" s="702"/>
      <c r="B20" s="731" t="s">
        <v>16</v>
      </c>
      <c r="C20" s="729"/>
      <c r="D20" s="729"/>
      <c r="E20" s="729"/>
      <c r="F20" s="729"/>
      <c r="G20" s="729"/>
      <c r="H20" s="729">
        <v>10.857916825547278</v>
      </c>
      <c r="I20" s="729">
        <v>10.315020984269914</v>
      </c>
      <c r="J20" s="729">
        <v>10.857916825547278</v>
      </c>
      <c r="K20" s="729">
        <v>11.075075162058225</v>
      </c>
      <c r="L20" s="729"/>
      <c r="M20" s="834"/>
      <c r="N20" s="806"/>
      <c r="O20" s="841"/>
      <c r="P20" s="835"/>
      <c r="Q20" s="835"/>
      <c r="R20" s="835"/>
    </row>
    <row r="21" spans="1:18" x14ac:dyDescent="0.25">
      <c r="A21" s="702"/>
      <c r="B21" s="731" t="s">
        <v>17</v>
      </c>
      <c r="C21" s="729"/>
      <c r="D21" s="729"/>
      <c r="E21" s="729"/>
      <c r="F21" s="729"/>
      <c r="G21" s="729"/>
      <c r="H21" s="729">
        <v>34</v>
      </c>
      <c r="I21" s="729">
        <v>34</v>
      </c>
      <c r="J21" s="729">
        <v>34</v>
      </c>
      <c r="K21" s="729">
        <v>34</v>
      </c>
      <c r="L21" s="729"/>
      <c r="M21" s="834"/>
      <c r="N21" s="806"/>
      <c r="O21" s="841"/>
      <c r="P21" s="835"/>
      <c r="Q21" s="835"/>
      <c r="R21" s="835"/>
    </row>
    <row r="22" spans="1:18" x14ac:dyDescent="0.25">
      <c r="B22" s="731" t="s">
        <v>18</v>
      </c>
      <c r="C22" s="729"/>
      <c r="D22" s="729"/>
      <c r="E22" s="729"/>
      <c r="F22" s="729"/>
      <c r="G22" s="729"/>
      <c r="H22" s="729">
        <v>7.2</v>
      </c>
      <c r="I22" s="729">
        <v>7.4</v>
      </c>
      <c r="J22" s="729">
        <v>7.9</v>
      </c>
      <c r="K22" s="729">
        <v>8.5</v>
      </c>
      <c r="L22" s="729"/>
      <c r="M22" s="834"/>
      <c r="N22" s="806"/>
      <c r="O22" s="729"/>
      <c r="P22" s="835"/>
      <c r="Q22" s="835"/>
      <c r="R22" s="835"/>
    </row>
    <row r="23" spans="1:18" x14ac:dyDescent="0.25">
      <c r="B23" s="802" t="s">
        <v>19</v>
      </c>
      <c r="C23" s="836"/>
      <c r="D23" s="836"/>
      <c r="E23" s="836"/>
      <c r="F23" s="836"/>
      <c r="G23" s="836"/>
      <c r="H23" s="836">
        <v>2.0288785530900109</v>
      </c>
      <c r="I23" s="836">
        <v>1.9258249311802371</v>
      </c>
      <c r="J23" s="836">
        <v>1.9084004057365556</v>
      </c>
      <c r="K23" s="836">
        <v>1.9432494566239191</v>
      </c>
      <c r="L23" s="836"/>
      <c r="M23" s="838"/>
      <c r="N23" s="810"/>
      <c r="O23" s="729"/>
      <c r="P23" s="839"/>
      <c r="Q23" s="839"/>
      <c r="R23" s="839"/>
    </row>
  </sheetData>
  <phoneticPr fontId="2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8515625" defaultRowHeight="15" x14ac:dyDescent="0.25"/>
  <cols>
    <col min="1" max="1" width="9.28515625" style="15"/>
    <col min="2" max="2" width="31.28515625" style="64" customWidth="1"/>
    <col min="3" max="10" width="10" style="64" customWidth="1"/>
    <col min="11" max="12" width="11.42578125" style="64" customWidth="1"/>
    <col min="13" max="13" width="4.7109375" style="15" bestFit="1" customWidth="1"/>
    <col min="14" max="14" width="9.28515625" style="89" customWidth="1"/>
    <col min="15" max="22" width="9.28515625" style="15" customWidth="1"/>
    <col min="23" max="31" width="9.28515625" style="104" customWidth="1"/>
    <col min="32" max="35" width="9.28515625" style="104"/>
    <col min="36" max="36" width="4" style="15" customWidth="1"/>
    <col min="37" max="39" width="9.28515625" style="77" customWidth="1"/>
    <col min="40" max="48" width="9.28515625" style="15" customWidth="1"/>
    <col min="49" max="49" width="8.7109375"/>
    <col min="50" max="50" width="26.7109375" style="64" bestFit="1" customWidth="1"/>
    <col min="51" max="57" width="8.7109375" style="64" customWidth="1"/>
    <col min="58" max="58" width="9.7109375" style="64" customWidth="1"/>
    <col min="59" max="59" width="14.28515625" style="64" customWidth="1"/>
    <col min="60" max="60" width="10.28515625" style="64" customWidth="1"/>
    <col min="61" max="62" width="9.28515625" style="64" customWidth="1"/>
    <col min="63" max="83" width="8.7109375" style="64" customWidth="1"/>
    <col min="84" max="84" width="9.28515625" style="64"/>
    <col min="85" max="94" width="9.28515625" style="64" customWidth="1"/>
    <col min="95" max="16384" width="9.28515625" style="64"/>
  </cols>
  <sheetData>
    <row r="1" spans="1:96" x14ac:dyDescent="0.25">
      <c r="B1" s="39" t="s">
        <v>51</v>
      </c>
      <c r="C1" s="15"/>
      <c r="D1" s="15"/>
      <c r="E1" s="15"/>
      <c r="F1" s="15"/>
      <c r="G1" s="15"/>
      <c r="H1" s="15"/>
      <c r="I1" s="15"/>
      <c r="J1" s="15"/>
      <c r="K1" s="15"/>
      <c r="L1" s="15"/>
      <c r="N1" s="47"/>
      <c r="AX1" s="91" t="s">
        <v>52</v>
      </c>
    </row>
    <row r="2" spans="1:96" x14ac:dyDescent="0.25">
      <c r="B2" s="1"/>
      <c r="C2" s="2"/>
      <c r="D2" s="2"/>
      <c r="E2" s="2"/>
      <c r="F2" s="2"/>
      <c r="G2" s="2"/>
      <c r="H2" s="2"/>
      <c r="I2" s="2"/>
      <c r="J2" s="2"/>
      <c r="K2" s="2"/>
      <c r="L2" s="2"/>
      <c r="M2" s="2"/>
      <c r="N2" s="48"/>
    </row>
    <row r="3" spans="1:96" x14ac:dyDescent="0.25">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2.5" x14ac:dyDescent="0.2">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25">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25">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25">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25">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25">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25">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25">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25">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25">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25">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25">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25">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25">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25">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25">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25">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ht="14.25" x14ac:dyDescent="0.2">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ht="14.25" x14ac:dyDescent="0.2">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ht="14.25" x14ac:dyDescent="0.2">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25">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25">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25">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4.25" x14ac:dyDescent="0.2">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4.25" x14ac:dyDescent="0.2">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4.25" x14ac:dyDescent="0.2">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25">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4.25" x14ac:dyDescent="0.2">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25">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4.25" x14ac:dyDescent="0.2">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4.25" x14ac:dyDescent="0.2">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4.25" x14ac:dyDescent="0.2">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25">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4.25" x14ac:dyDescent="0.2">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25">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4.25" x14ac:dyDescent="0.2">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4.25" x14ac:dyDescent="0.2">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4.25" x14ac:dyDescent="0.2">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25">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4.25" x14ac:dyDescent="0.2">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25">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4.25" x14ac:dyDescent="0.2">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4.25" x14ac:dyDescent="0.2">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4.25" x14ac:dyDescent="0.2">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25">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4.25" x14ac:dyDescent="0.2">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25">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25">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25">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2">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ht="14.25" x14ac:dyDescent="0.2">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2">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ht="14.25" x14ac:dyDescent="0.2">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ht="14.25" x14ac:dyDescent="0.2">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ht="14.25" x14ac:dyDescent="0.2">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ht="14.25" x14ac:dyDescent="0.2">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ht="14.25" x14ac:dyDescent="0.2">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ht="14.25" x14ac:dyDescent="0.2">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ht="14.25" x14ac:dyDescent="0.2">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2">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ht="14.25" x14ac:dyDescent="0.2">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ht="14.25" x14ac:dyDescent="0.2">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ht="14.25" x14ac:dyDescent="0.2">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ht="14.25" x14ac:dyDescent="0.2">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ht="14.25" x14ac:dyDescent="0.2">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ht="14.25" x14ac:dyDescent="0.2">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ht="14.25" x14ac:dyDescent="0.2">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81AF4-C4B5-4C39-956D-B897ED9A3A22}">
  <dimension ref="A1"/>
  <sheetViews>
    <sheetView zoomScale="85" zoomScaleNormal="85" workbookViewId="0">
      <selection activeCell="I19" sqref="I19"/>
    </sheetView>
  </sheetViews>
  <sheetFormatPr defaultColWidth="9.140625" defaultRowHeight="15" x14ac:dyDescent="0.25"/>
  <cols>
    <col min="1" max="16384" width="9.140625" style="519"/>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225" bestFit="1" customWidth="1"/>
    <col min="40"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ustomWidth="1"/>
    <col min="56" max="56" width="10" style="40" customWidth="1"/>
    <col min="92"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25">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25">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25">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25">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25">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25">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25">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2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25">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25">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25">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2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2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25">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25">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25">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2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25">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25">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25">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25">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25">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25">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25">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25">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2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25">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25">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25">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25">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25">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2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25">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25">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25">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2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2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2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2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592956f4384d06b4fdabd1becc75786e">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871a7e22c7b3d8782e11b84acb166b5a"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578A0F-7951-46D4-AA3C-D6737BC389F0}">
  <ds:schemaRefs>
    <ds:schemaRef ds:uri="http://schemas.microsoft.com/sharepoint/v3/contenttype/forms"/>
  </ds:schemaRefs>
</ds:datastoreItem>
</file>

<file path=customXml/itemProps2.xml><?xml version="1.0" encoding="utf-8"?>
<ds:datastoreItem xmlns:ds="http://schemas.openxmlformats.org/officeDocument/2006/customXml" ds:itemID="{86B7D0CA-E856-49B4-9BA6-74E02B32BE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60</vt:i4>
      </vt:variant>
      <vt:variant>
        <vt:lpstr>Named Ranges</vt:lpstr>
      </vt:variant>
      <vt:variant>
        <vt:i4>4</vt:i4>
      </vt:variant>
    </vt:vector>
  </HeadingPairs>
  <TitlesOfParts>
    <vt:vector size="64"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Table 1(Q3'23)</vt:lpstr>
      <vt:lpstr>Table 2 (Q3'23)</vt:lpstr>
      <vt:lpstr>Table 3 (Q3'23)</vt:lpstr>
      <vt:lpstr>Copyright and Disclaimer</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Beresford Clarke</dc:creator>
  <cp:lastModifiedBy>Brendan Clifford</cp:lastModifiedBy>
  <cp:lastPrinted>2019-04-23T14:32:32Z</cp:lastPrinted>
  <dcterms:created xsi:type="dcterms:W3CDTF">2013-07-24T14:28:37Z</dcterms:created>
  <dcterms:modified xsi:type="dcterms:W3CDTF">2023-11-15T10:05:19Z</dcterms:modified>
</cp:coreProperties>
</file>